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firstSheet="1" activeTab="1"/>
  </bookViews>
  <sheets>
    <sheet name="FR(Sept 30)" sheetId="1" state="hidden" r:id="rId1"/>
    <sheet name="USD" sheetId="2" r:id="rId2"/>
  </sheets>
  <definedNames>
    <definedName name="_xlnm.Print_Area" localSheetId="0">'FR(Sept 30)'!$A$1:$I$77</definedName>
  </definedNames>
  <calcPr fullCalcOnLoad="1"/>
</workbook>
</file>

<file path=xl/sharedStrings.xml><?xml version="1.0" encoding="utf-8"?>
<sst xmlns="http://schemas.openxmlformats.org/spreadsheetml/2006/main" count="473" uniqueCount="185">
  <si>
    <t>Particulars</t>
  </si>
  <si>
    <t>(Face value of Rs.2/- each)</t>
  </si>
  <si>
    <t>4.</t>
  </si>
  <si>
    <t>Expenditure</t>
  </si>
  <si>
    <t>3.</t>
  </si>
  <si>
    <t>2.</t>
  </si>
  <si>
    <t>Export sales</t>
  </si>
  <si>
    <t>Domestic sales</t>
  </si>
  <si>
    <t>1.</t>
  </si>
  <si>
    <t>Quarter ended</t>
  </si>
  <si>
    <t>Notes:</t>
  </si>
  <si>
    <t>Vice Chairman &amp; Managing Director</t>
  </si>
  <si>
    <t>SANJAY SHAH</t>
  </si>
  <si>
    <t>For Manugraph India Limited,</t>
  </si>
  <si>
    <t>Regd. Office: Sidhwa House, N.A. Sawant Marg, Colaba, Mumbai 400 005</t>
  </si>
  <si>
    <t>(Rs in crores)</t>
  </si>
  <si>
    <t>Unaudited</t>
  </si>
  <si>
    <t>Audited</t>
  </si>
  <si>
    <t>a)</t>
  </si>
  <si>
    <t>b)</t>
  </si>
  <si>
    <t>Other operating income</t>
  </si>
  <si>
    <t>c)</t>
  </si>
  <si>
    <t>d)</t>
  </si>
  <si>
    <t>e)</t>
  </si>
  <si>
    <t>f)</t>
  </si>
  <si>
    <t>Cost of materials consumed</t>
  </si>
  <si>
    <t>Purchases of stock-in-trade</t>
  </si>
  <si>
    <t>Employee benefits expense</t>
  </si>
  <si>
    <t>Other expenses</t>
  </si>
  <si>
    <t>Finance costs</t>
  </si>
  <si>
    <t>Promoters and Promoter group shareholding</t>
  </si>
  <si>
    <t>-   Number of shares</t>
  </si>
  <si>
    <t>1</t>
  </si>
  <si>
    <t>2</t>
  </si>
  <si>
    <t>3</t>
  </si>
  <si>
    <t>4</t>
  </si>
  <si>
    <t>5</t>
  </si>
  <si>
    <t>6</t>
  </si>
  <si>
    <t>7</t>
  </si>
  <si>
    <t>8</t>
  </si>
  <si>
    <t>9</t>
  </si>
  <si>
    <t>10</t>
  </si>
  <si>
    <t>11</t>
  </si>
  <si>
    <t>12</t>
  </si>
  <si>
    <t>Non-encumbered</t>
  </si>
  <si>
    <t>Mumbai</t>
  </si>
  <si>
    <t>Place:</t>
  </si>
  <si>
    <t>work-in-progress and stock-in-trade</t>
  </si>
  <si>
    <t>Income from operations</t>
  </si>
  <si>
    <t>Total income from operations (net)</t>
  </si>
  <si>
    <t>Depreciation and amortisation expense</t>
  </si>
  <si>
    <t>Total expenditure</t>
  </si>
  <si>
    <t>Other income</t>
  </si>
  <si>
    <t>Rs.------)</t>
  </si>
  <si>
    <t>13</t>
  </si>
  <si>
    <t xml:space="preserve">Net Profit/(Loss) for the period (11-12) </t>
  </si>
  <si>
    <t>14</t>
  </si>
  <si>
    <t xml:space="preserve">Paid-up equity share capital </t>
  </si>
  <si>
    <t>15</t>
  </si>
  <si>
    <t>16</t>
  </si>
  <si>
    <t xml:space="preserve">Earnings per share of Rs.2/- </t>
  </si>
  <si>
    <t xml:space="preserve">before exceptional items </t>
  </si>
  <si>
    <t>Basic and diluted</t>
  </si>
  <si>
    <t>(* Not annualised) (Rs)</t>
  </si>
  <si>
    <t xml:space="preserve">after exceptional items </t>
  </si>
  <si>
    <t>17</t>
  </si>
  <si>
    <t>Particulars of shareholding</t>
  </si>
  <si>
    <t>ii)</t>
  </si>
  <si>
    <t>Public shareholding</t>
  </si>
  <si>
    <t>Pledged/encumbered</t>
  </si>
  <si>
    <t>i)</t>
  </si>
  <si>
    <t>18</t>
  </si>
  <si>
    <t>Investor Complaints</t>
  </si>
  <si>
    <t xml:space="preserve">Particulars </t>
  </si>
  <si>
    <t>Received during the quarter</t>
  </si>
  <si>
    <t>Remaining unresolved at the end of the quarter</t>
  </si>
  <si>
    <t xml:space="preserve">Date :  </t>
  </si>
  <si>
    <t>Net sales (Net of excise duty)</t>
  </si>
  <si>
    <t>-   Percentage of shareholding (%)</t>
  </si>
  <si>
    <t xml:space="preserve">Pending at the beginning of the quarter </t>
  </si>
  <si>
    <t>Disposed off during the quarter</t>
  </si>
  <si>
    <t>Profit from operations before other income, finance</t>
  </si>
  <si>
    <t>costs &amp; exceptional items (1-2)</t>
  </si>
  <si>
    <t>Profit from ordinary activities before finance costs &amp;</t>
  </si>
  <si>
    <t>exceptional items (3+4)</t>
  </si>
  <si>
    <t>costs but before exceptional items (5-6)</t>
  </si>
  <si>
    <t>Profit/(Loss) from ordinary activities before</t>
  </si>
  <si>
    <t>tax (7-8)</t>
  </si>
  <si>
    <t>Net Profit/(Loss) from ordinary activities</t>
  </si>
  <si>
    <t>after tax (9-10)</t>
  </si>
  <si>
    <t>-   Percentage of shares (as a % of the total</t>
  </si>
  <si>
    <t xml:space="preserve">    shareholding of promoter and promoter</t>
  </si>
  <si>
    <t xml:space="preserve">    group)</t>
  </si>
  <si>
    <t xml:space="preserve">    share capital of the company)</t>
  </si>
  <si>
    <t>-</t>
  </si>
  <si>
    <t>Profit from ordinary activities after finance</t>
  </si>
  <si>
    <t>Nil</t>
  </si>
  <si>
    <t>5.</t>
  </si>
  <si>
    <t>Previous period figures have been re-grouped and re-arranged wherever necessary to make them comparable with those of the current period.</t>
  </si>
  <si>
    <t>The statutory auditors have carried out " Limited Review " of the above results in accordance with Clause 41 of the Listing Agreement.</t>
  </si>
  <si>
    <t>Reserve excluding revaluation reserves as per</t>
  </si>
  <si>
    <t>balance sheet of previous acccounting year</t>
  </si>
  <si>
    <t>Year</t>
  </si>
  <si>
    <t>ended</t>
  </si>
  <si>
    <t>Changes in inventories of finished goods,</t>
  </si>
  <si>
    <t>A</t>
  </si>
  <si>
    <t>EQUITY AND LIABILITIES</t>
  </si>
  <si>
    <t>Shareholders' funds</t>
  </si>
  <si>
    <t>Share Capital</t>
  </si>
  <si>
    <t>Reserves and Surplus</t>
  </si>
  <si>
    <t>Sub-total - Shareholders' funds</t>
  </si>
  <si>
    <t>Non-current liabilities</t>
  </si>
  <si>
    <t>Long-term borrowings</t>
  </si>
  <si>
    <t>Deferred tax liabilities (net)</t>
  </si>
  <si>
    <t>Other long-term liabilities</t>
  </si>
  <si>
    <t>Long-term provisions</t>
  </si>
  <si>
    <t>Sub-total - Non-current liabilities</t>
  </si>
  <si>
    <t>Current liabilities</t>
  </si>
  <si>
    <t>Short-term borrowings</t>
  </si>
  <si>
    <t>Trade payables</t>
  </si>
  <si>
    <t>Other current liabilities</t>
  </si>
  <si>
    <t>Short-term provisions</t>
  </si>
  <si>
    <t>Sub-total - Current liabilities</t>
  </si>
  <si>
    <t>TOTAL - EQUITY &amp; LIABILITIES</t>
  </si>
  <si>
    <t>B</t>
  </si>
  <si>
    <t>ASSETS</t>
  </si>
  <si>
    <t xml:space="preserve">Non-current assets </t>
  </si>
  <si>
    <t>Fixed assets</t>
  </si>
  <si>
    <t>Non-current investments</t>
  </si>
  <si>
    <t>Deferred tax assets (net)</t>
  </si>
  <si>
    <t>Long-term loans and advances</t>
  </si>
  <si>
    <t>Other non-current assets</t>
  </si>
  <si>
    <t>Sub-total - Non-current assets</t>
  </si>
  <si>
    <t>Current assets</t>
  </si>
  <si>
    <t>Current investments</t>
  </si>
  <si>
    <t>Inventories</t>
  </si>
  <si>
    <t>Trade receivables</t>
  </si>
  <si>
    <t>Short-term loans and advances</t>
  </si>
  <si>
    <t>Other current assets</t>
  </si>
  <si>
    <t>Sub-total - Current assets</t>
  </si>
  <si>
    <t>TOTAL - ASSETS</t>
  </si>
  <si>
    <t>( Rs. in crores )</t>
  </si>
  <si>
    <t>Six months ended</t>
  </si>
  <si>
    <t>STANDALONE STATEMENT OF ASSETS AND LIABILITIES</t>
  </si>
  <si>
    <t>Six months</t>
  </si>
  <si>
    <t>Cash and bank balances</t>
  </si>
  <si>
    <t>On behalf of the Board</t>
  </si>
  <si>
    <t>Extraordinary items (net of tax expense</t>
  </si>
  <si>
    <t>Exceptional item  ( Refer Note 4 )</t>
  </si>
  <si>
    <t>6.</t>
  </si>
  <si>
    <t>The above  unaudited  financial  results  were  reviewed  by  the  Audit  Committee  and  approved  by  the  Board of Directors at its meeting held on</t>
  </si>
  <si>
    <t>Tax expense / ( Tax credit )</t>
  </si>
  <si>
    <t>( CIN-L29290MH1972PLC015772 ) Tel No. 022-22852256 / 57 / 58 Fax No. 022-22870702 Email : sharegrievances@manugraph.com  Website : www.manugraph.com</t>
  </si>
  <si>
    <t>30.09.2014</t>
  </si>
  <si>
    <t>Basic and diluted ( Refer Note 6 )</t>
  </si>
  <si>
    <t>0.65*</t>
  </si>
  <si>
    <t>(0.69)*</t>
  </si>
  <si>
    <t>STATEMENT OF STANDALONE UNAUDITED FINANCIAL RESULTS FOR THE QUARTER AND SIX MONTHS ENDED 30TH SEPTEMBER, 2015</t>
  </si>
  <si>
    <t>30.09.2015</t>
  </si>
  <si>
    <t>30.06.2015</t>
  </si>
  <si>
    <t>31.03.2015</t>
  </si>
  <si>
    <t>(2.83)*</t>
  </si>
  <si>
    <t>Quarter ended 30.09.2015</t>
  </si>
  <si>
    <t>The Company has only one reportable primary business segment i.e. Engineering.</t>
  </si>
  <si>
    <t>During the quarter ended 30th June 2015 the Company had implemented Voluntary Retirement Scheme, 2015. The compensation paid Rs. 3.08 crore  based on employees retired under the scheme is debited to the Statement of Profit &amp; Loss  and shown as exceptional item in the quarter ended 30th June, 2015 &amp; six month s ended 30th September, 2015. The deferred tax impact there on of Rs. 0.81 crore is part of the deferred tax under tax expense.</t>
  </si>
  <si>
    <t>0.91*</t>
  </si>
  <si>
    <t>0.23*</t>
  </si>
  <si>
    <t>(2.07)*</t>
  </si>
  <si>
    <t>2.98*</t>
  </si>
  <si>
    <t>3.06*</t>
  </si>
  <si>
    <t>The earning per share before exceptional item for the quarter ended 30th June, 2015 and six months ended 30th September, 2015 has been computed without considering the current and deferred tax effect on the exceptional item.</t>
  </si>
  <si>
    <t>27th October, 2015</t>
  </si>
  <si>
    <t>(Face value of 3 cents each)</t>
  </si>
  <si>
    <t>0.46*</t>
  </si>
  <si>
    <t>0.47*</t>
  </si>
  <si>
    <t>(0.32)*</t>
  </si>
  <si>
    <t>0.01*</t>
  </si>
  <si>
    <t>0.14*</t>
  </si>
  <si>
    <t>(.10)*</t>
  </si>
  <si>
    <t>(.43)*</t>
  </si>
  <si>
    <t>.03*</t>
  </si>
  <si>
    <t xml:space="preserve">(In USD Mill.) </t>
  </si>
  <si>
    <t>( IN USD Mill. )</t>
  </si>
  <si>
    <t>During the quarter ended 30th June 2015 the Company had implemented Voluntary Retirement Scheme, 2015. The compensation paid usd 0.47 mill  based on employees retired under the scheme is debited to the Statement of Profit &amp; Loss  and shown as exceptional item in the quarter ended 30th June, 2015 &amp; six month s ended 30th September, 2015. The deferred tax impact there on of usd 0.12 mill. is part of the deferred tax under tax expense.</t>
  </si>
  <si>
    <t>( INR numbers converted at 1 USD = Rs.65)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</si>
</sst>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_(* #,##0.000_);_(* \(#,##0.000\);_(* &quot;-&quot;??_);_(@_)"/>
    <numFmt numFmtId="173" formatCode="_(* #,##0.0000_);_(* \(#,##0.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_(* #,##0_);_(* \(#,##0\);_(* &quot;-&quot;??_);_(@_)"/>
  </numFmts>
  <fonts count="38">
    <font>
      <sz val="10"/>
      <name val="Arial"/>
      <family val="0"/>
    </font>
    <font>
      <sz val="9"/>
      <name val="Tahoma"/>
      <family val="2"/>
    </font>
    <font>
      <b/>
      <sz val="8"/>
      <name val="Tahoma"/>
      <family val="2"/>
    </font>
    <font>
      <sz val="8"/>
      <name val="Tahoma"/>
      <family val="2"/>
    </font>
    <font>
      <u val="single"/>
      <sz val="8"/>
      <name val="Tahoma"/>
      <family val="2"/>
    </font>
    <font>
      <i/>
      <sz val="8"/>
      <name val="Tahoma"/>
      <family val="2"/>
    </font>
    <font>
      <b/>
      <sz val="11"/>
      <name val="Tahoma"/>
      <family val="2"/>
    </font>
    <font>
      <sz val="7"/>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0">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3"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horizontal="left" indent="2"/>
    </xf>
    <xf numFmtId="0" fontId="3" fillId="0" borderId="14" xfId="0" applyFont="1" applyBorder="1" applyAlignment="1" quotePrefix="1">
      <alignment/>
    </xf>
    <xf numFmtId="0" fontId="3" fillId="0" borderId="15" xfId="0" applyFont="1" applyBorder="1" applyAlignment="1">
      <alignment/>
    </xf>
    <xf numFmtId="0" fontId="3" fillId="0" borderId="14" xfId="0" applyFont="1" applyBorder="1" applyAlignment="1">
      <alignment/>
    </xf>
    <xf numFmtId="0" fontId="2"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43" fontId="3" fillId="0" borderId="0" xfId="42" applyFont="1" applyBorder="1" applyAlignment="1">
      <alignment/>
    </xf>
    <xf numFmtId="43" fontId="3" fillId="0" borderId="0" xfId="42" applyFont="1" applyBorder="1" applyAlignment="1">
      <alignment horizontal="right"/>
    </xf>
    <xf numFmtId="0" fontId="3" fillId="0" borderId="15" xfId="0" applyFont="1" applyBorder="1" applyAlignment="1" quotePrefix="1">
      <alignment/>
    </xf>
    <xf numFmtId="0" fontId="3" fillId="0" borderId="0" xfId="0" applyFont="1" applyFill="1" applyBorder="1" applyAlignment="1" quotePrefix="1">
      <alignment/>
    </xf>
    <xf numFmtId="43" fontId="3" fillId="0" borderId="14" xfId="42" applyFont="1" applyBorder="1" applyAlignment="1">
      <alignment/>
    </xf>
    <xf numFmtId="43" fontId="3" fillId="0" borderId="15" xfId="42" applyFont="1" applyBorder="1" applyAlignment="1">
      <alignment/>
    </xf>
    <xf numFmtId="43" fontId="3" fillId="0" borderId="14" xfId="42" applyFont="1" applyBorder="1" applyAlignment="1" quotePrefix="1">
      <alignment horizontal="left" indent="4"/>
    </xf>
    <xf numFmtId="43" fontId="2" fillId="0" borderId="14" xfId="42" applyFont="1" applyBorder="1" applyAlignment="1">
      <alignment horizontal="right"/>
    </xf>
    <xf numFmtId="43" fontId="3" fillId="0" borderId="19" xfId="42" applyFont="1" applyBorder="1" applyAlignment="1">
      <alignment/>
    </xf>
    <xf numFmtId="0" fontId="3" fillId="0" borderId="19" xfId="0" applyFont="1" applyBorder="1" applyAlignment="1">
      <alignment/>
    </xf>
    <xf numFmtId="43" fontId="3" fillId="0" borderId="19" xfId="42" applyFont="1" applyBorder="1" applyAlignment="1" quotePrefix="1">
      <alignment horizontal="left" indent="4"/>
    </xf>
    <xf numFmtId="43" fontId="2" fillId="0" borderId="19" xfId="42" applyFont="1" applyBorder="1" applyAlignment="1">
      <alignment horizontal="right"/>
    </xf>
    <xf numFmtId="43" fontId="3" fillId="0" borderId="19" xfId="42" applyFont="1" applyBorder="1" applyAlignment="1">
      <alignment horizontal="right"/>
    </xf>
    <xf numFmtId="43" fontId="3" fillId="0" borderId="20" xfId="42" applyFont="1" applyBorder="1" applyAlignment="1">
      <alignment horizontal="right"/>
    </xf>
    <xf numFmtId="43" fontId="3" fillId="0" borderId="17" xfId="42" applyFont="1" applyBorder="1" applyAlignment="1">
      <alignment horizontal="right"/>
    </xf>
    <xf numFmtId="43" fontId="3" fillId="0" borderId="20" xfId="42" applyFont="1" applyBorder="1" applyAlignment="1">
      <alignment/>
    </xf>
    <xf numFmtId="43" fontId="3" fillId="0" borderId="17" xfId="42" applyFont="1" applyBorder="1" applyAlignment="1">
      <alignment/>
    </xf>
    <xf numFmtId="43" fontId="2" fillId="0" borderId="21" xfId="42" applyFont="1" applyBorder="1" applyAlignment="1">
      <alignment/>
    </xf>
    <xf numFmtId="43" fontId="2" fillId="0" borderId="10" xfId="42" applyFont="1" applyBorder="1" applyAlignment="1">
      <alignment/>
    </xf>
    <xf numFmtId="43" fontId="3" fillId="0" borderId="18" xfId="42" applyFont="1" applyBorder="1" applyAlignment="1">
      <alignment/>
    </xf>
    <xf numFmtId="0" fontId="2" fillId="0" borderId="18"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4" fillId="0" borderId="14" xfId="0" applyFont="1" applyBorder="1" applyAlignment="1">
      <alignment/>
    </xf>
    <xf numFmtId="0" fontId="4" fillId="0" borderId="0" xfId="0" applyFont="1" applyBorder="1" applyAlignment="1">
      <alignment/>
    </xf>
    <xf numFmtId="0" fontId="3" fillId="0" borderId="0" xfId="0" applyFont="1" applyBorder="1" applyAlignment="1">
      <alignment horizontal="left"/>
    </xf>
    <xf numFmtId="0" fontId="3" fillId="0" borderId="15" xfId="0" applyFont="1" applyBorder="1" applyAlignment="1">
      <alignment horizontal="left"/>
    </xf>
    <xf numFmtId="15" fontId="3" fillId="0" borderId="17" xfId="0" applyNumberFormat="1" applyFont="1" applyBorder="1" applyAlignment="1">
      <alignment/>
    </xf>
    <xf numFmtId="15" fontId="3" fillId="0" borderId="0" xfId="0" applyNumberFormat="1" applyFont="1" applyBorder="1" applyAlignment="1">
      <alignment/>
    </xf>
    <xf numFmtId="0" fontId="3" fillId="0" borderId="11" xfId="0" applyFont="1" applyBorder="1" applyAlignment="1" quotePrefix="1">
      <alignment/>
    </xf>
    <xf numFmtId="0" fontId="3" fillId="0" borderId="12" xfId="0" applyFont="1" applyBorder="1" applyAlignment="1">
      <alignment/>
    </xf>
    <xf numFmtId="0" fontId="3" fillId="0" borderId="0" xfId="0" applyFont="1" applyBorder="1" applyAlignment="1" quotePrefix="1">
      <alignment/>
    </xf>
    <xf numFmtId="43" fontId="3" fillId="0" borderId="12" xfId="42" applyFont="1" applyBorder="1" applyAlignment="1">
      <alignment horizontal="right"/>
    </xf>
    <xf numFmtId="0" fontId="3" fillId="0" borderId="17" xfId="0" applyFont="1" applyBorder="1" applyAlignment="1" quotePrefix="1">
      <alignment/>
    </xf>
    <xf numFmtId="0" fontId="3" fillId="0" borderId="22" xfId="0" applyFont="1" applyBorder="1" applyAlignment="1">
      <alignment horizontal="left" indent="2"/>
    </xf>
    <xf numFmtId="43" fontId="3" fillId="0" borderId="23" xfId="42" applyFont="1" applyBorder="1" applyAlignment="1">
      <alignment/>
    </xf>
    <xf numFmtId="0" fontId="3" fillId="0" borderId="0" xfId="0" applyFont="1" applyFill="1" applyBorder="1" applyAlignment="1" quotePrefix="1">
      <alignment horizontal="left"/>
    </xf>
    <xf numFmtId="0" fontId="2" fillId="0" borderId="0" xfId="0" applyFont="1" applyAlignment="1">
      <alignment horizontal="center"/>
    </xf>
    <xf numFmtId="0" fontId="2" fillId="0" borderId="13" xfId="0" applyFont="1" applyBorder="1" applyAlignment="1">
      <alignment horizontal="center" vertical="center"/>
    </xf>
    <xf numFmtId="0" fontId="3" fillId="0" borderId="14" xfId="0" applyFont="1" applyBorder="1" applyAlignment="1" quotePrefix="1">
      <alignment horizontal="justify" vertical="top"/>
    </xf>
    <xf numFmtId="43" fontId="3" fillId="0" borderId="14" xfId="42" applyFont="1" applyBorder="1" applyAlignment="1">
      <alignment horizontal="right"/>
    </xf>
    <xf numFmtId="43" fontId="3" fillId="0" borderId="16" xfId="42" applyFont="1" applyBorder="1" applyAlignment="1">
      <alignment/>
    </xf>
    <xf numFmtId="43" fontId="3" fillId="0" borderId="11" xfId="42" applyFont="1" applyBorder="1" applyAlignment="1">
      <alignment horizontal="center"/>
    </xf>
    <xf numFmtId="43" fontId="3" fillId="0" borderId="24" xfId="42" applyFont="1" applyBorder="1" applyAlignment="1">
      <alignment horizontal="center"/>
    </xf>
    <xf numFmtId="43" fontId="3" fillId="0" borderId="12" xfId="42" applyFont="1" applyBorder="1" applyAlignment="1">
      <alignment horizontal="center"/>
    </xf>
    <xf numFmtId="43" fontId="3" fillId="0" borderId="14" xfId="42" applyFont="1" applyBorder="1" applyAlignment="1">
      <alignment horizontal="center"/>
    </xf>
    <xf numFmtId="43" fontId="3" fillId="0" borderId="19" xfId="42" applyFont="1" applyBorder="1" applyAlignment="1">
      <alignment horizontal="center"/>
    </xf>
    <xf numFmtId="43" fontId="3" fillId="0" borderId="0" xfId="42" applyFont="1" applyBorder="1" applyAlignment="1">
      <alignment horizontal="center"/>
    </xf>
    <xf numFmtId="43" fontId="3" fillId="0" borderId="16" xfId="42" applyFont="1" applyBorder="1" applyAlignment="1">
      <alignment horizontal="center"/>
    </xf>
    <xf numFmtId="43" fontId="3" fillId="0" borderId="20" xfId="42" applyFont="1" applyBorder="1" applyAlignment="1">
      <alignment horizontal="center"/>
    </xf>
    <xf numFmtId="178" fontId="3" fillId="0" borderId="14" xfId="42" applyNumberFormat="1" applyFont="1" applyBorder="1" applyAlignment="1">
      <alignment horizontal="right"/>
    </xf>
    <xf numFmtId="178" fontId="3" fillId="0" borderId="14" xfId="42" applyNumberFormat="1" applyFont="1" applyBorder="1" applyAlignment="1">
      <alignment/>
    </xf>
    <xf numFmtId="178" fontId="3" fillId="0" borderId="19" xfId="42" applyNumberFormat="1" applyFont="1" applyBorder="1" applyAlignment="1">
      <alignment/>
    </xf>
    <xf numFmtId="178" fontId="3" fillId="0" borderId="19" xfId="42" applyNumberFormat="1" applyFont="1" applyBorder="1" applyAlignment="1">
      <alignment horizontal="right"/>
    </xf>
    <xf numFmtId="43" fontId="3" fillId="0" borderId="14" xfId="42" applyFont="1" applyBorder="1" applyAlignment="1">
      <alignment horizontal="left" indent="4"/>
    </xf>
    <xf numFmtId="0" fontId="3" fillId="0" borderId="24" xfId="0" applyFont="1" applyBorder="1" applyAlignment="1">
      <alignment/>
    </xf>
    <xf numFmtId="0" fontId="3" fillId="0" borderId="21" xfId="0" applyFont="1" applyBorder="1" applyAlignment="1">
      <alignment/>
    </xf>
    <xf numFmtId="43" fontId="3" fillId="0" borderId="19" xfId="42" applyFont="1" applyBorder="1" applyAlignment="1">
      <alignment horizontal="left" indent="4"/>
    </xf>
    <xf numFmtId="43" fontId="3" fillId="0" borderId="14" xfId="42" applyFont="1" applyBorder="1" applyAlignment="1" quotePrefix="1">
      <alignment/>
    </xf>
    <xf numFmtId="43" fontId="3" fillId="0" borderId="19" xfId="42" applyFont="1" applyBorder="1" applyAlignment="1" quotePrefix="1">
      <alignment/>
    </xf>
    <xf numFmtId="0" fontId="0" fillId="0" borderId="15" xfId="0" applyBorder="1" applyAlignment="1">
      <alignment/>
    </xf>
    <xf numFmtId="43" fontId="3" fillId="0" borderId="12" xfId="42" applyFont="1" applyBorder="1" applyAlignment="1">
      <alignment/>
    </xf>
    <xf numFmtId="0" fontId="2" fillId="0" borderId="0" xfId="0" applyFont="1" applyBorder="1" applyAlignment="1">
      <alignment horizontal="left" indent="2"/>
    </xf>
    <xf numFmtId="43" fontId="2" fillId="0" borderId="23" xfId="42" applyFont="1" applyBorder="1" applyAlignment="1">
      <alignment horizontal="center"/>
    </xf>
    <xf numFmtId="0" fontId="2" fillId="0" borderId="17" xfId="0" applyFont="1" applyBorder="1" applyAlignment="1">
      <alignment horizontal="left" indent="2"/>
    </xf>
    <xf numFmtId="0" fontId="5" fillId="0" borderId="0" xfId="0" applyFont="1" applyBorder="1" applyAlignment="1">
      <alignment/>
    </xf>
    <xf numFmtId="0" fontId="0" fillId="0" borderId="0" xfId="0" applyFont="1" applyBorder="1" applyAlignment="1">
      <alignment/>
    </xf>
    <xf numFmtId="43" fontId="2" fillId="0" borderId="20" xfId="42" applyFont="1" applyBorder="1" applyAlignment="1">
      <alignment/>
    </xf>
    <xf numFmtId="0" fontId="2"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43" fontId="2" fillId="0" borderId="19" xfId="42" applyFont="1" applyBorder="1" applyAlignment="1">
      <alignment horizontal="center"/>
    </xf>
    <xf numFmtId="43" fontId="2" fillId="0" borderId="23" xfId="42" applyFont="1" applyBorder="1" applyAlignment="1">
      <alignment/>
    </xf>
    <xf numFmtId="43" fontId="2" fillId="0" borderId="18" xfId="42" applyFont="1" applyBorder="1" applyAlignment="1">
      <alignment/>
    </xf>
    <xf numFmtId="0" fontId="3" fillId="0" borderId="12" xfId="0" applyFont="1" applyBorder="1" applyAlignment="1" quotePrefix="1">
      <alignment/>
    </xf>
    <xf numFmtId="43" fontId="2" fillId="0" borderId="18" xfId="42" applyFont="1" applyBorder="1" applyAlignment="1">
      <alignment horizontal="center"/>
    </xf>
    <xf numFmtId="43" fontId="3" fillId="0" borderId="13" xfId="42" applyFont="1" applyBorder="1" applyAlignment="1">
      <alignment/>
    </xf>
    <xf numFmtId="0" fontId="2" fillId="0" borderId="20" xfId="0" applyFont="1" applyBorder="1" applyAlignment="1">
      <alignment horizontal="center"/>
    </xf>
    <xf numFmtId="0" fontId="2" fillId="0" borderId="24" xfId="0" applyFont="1" applyBorder="1" applyAlignment="1">
      <alignment horizontal="center"/>
    </xf>
    <xf numFmtId="43" fontId="2" fillId="0" borderId="24" xfId="42" applyFont="1" applyBorder="1" applyAlignment="1">
      <alignment horizontal="center"/>
    </xf>
    <xf numFmtId="0" fontId="2" fillId="0" borderId="12" xfId="0" applyFont="1" applyBorder="1" applyAlignment="1">
      <alignment horizontal="left" indent="2"/>
    </xf>
    <xf numFmtId="0" fontId="6" fillId="0" borderId="14" xfId="0" applyFont="1" applyBorder="1" applyAlignment="1">
      <alignment horizontal="center"/>
    </xf>
    <xf numFmtId="0" fontId="6" fillId="0" borderId="0" xfId="0" applyFont="1" applyBorder="1" applyAlignment="1">
      <alignment horizontal="center"/>
    </xf>
    <xf numFmtId="0" fontId="3" fillId="0" borderId="11" xfId="0" applyFont="1" applyBorder="1" applyAlignment="1">
      <alignment/>
    </xf>
    <xf numFmtId="0" fontId="0" fillId="0" borderId="14" xfId="0" applyBorder="1" applyAlignment="1">
      <alignment/>
    </xf>
    <xf numFmtId="0" fontId="2" fillId="0" borderId="24" xfId="0" applyFont="1" applyBorder="1" applyAlignment="1">
      <alignment horizontal="center" vertical="center"/>
    </xf>
    <xf numFmtId="0" fontId="2" fillId="0" borderId="0" xfId="0" applyFont="1" applyBorder="1" applyAlignment="1">
      <alignment horizontal="right"/>
    </xf>
    <xf numFmtId="0" fontId="2" fillId="0" borderId="15" xfId="0" applyFont="1" applyBorder="1" applyAlignment="1">
      <alignment horizontal="right"/>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3" fillId="0" borderId="0" xfId="0" applyFont="1" applyBorder="1" applyAlignment="1">
      <alignment vertical="top"/>
    </xf>
    <xf numFmtId="0" fontId="3" fillId="0" borderId="15" xfId="0" applyFont="1" applyBorder="1" applyAlignment="1">
      <alignment vertical="top"/>
    </xf>
    <xf numFmtId="0" fontId="3" fillId="0" borderId="0" xfId="0" applyFont="1" applyBorder="1" applyAlignment="1">
      <alignment horizontal="center"/>
    </xf>
    <xf numFmtId="0" fontId="3" fillId="0" borderId="0" xfId="0" applyFont="1" applyBorder="1" applyAlignment="1">
      <alignment horizontal="right"/>
    </xf>
    <xf numFmtId="0" fontId="3" fillId="0" borderId="15" xfId="0" applyFont="1" applyBorder="1" applyAlignment="1">
      <alignment horizontal="right"/>
    </xf>
    <xf numFmtId="0" fontId="2" fillId="0" borderId="0" xfId="0" applyFont="1" applyBorder="1" applyAlignment="1">
      <alignment horizontal="left"/>
    </xf>
    <xf numFmtId="0" fontId="2" fillId="0" borderId="15" xfId="0" applyFont="1" applyBorder="1" applyAlignment="1">
      <alignment horizontal="left"/>
    </xf>
    <xf numFmtId="43" fontId="3" fillId="0" borderId="21" xfId="42" applyFont="1" applyBorder="1" applyAlignment="1">
      <alignment horizontal="center"/>
    </xf>
    <xf numFmtId="43" fontId="3" fillId="0" borderId="23" xfId="42" applyFont="1" applyBorder="1" applyAlignment="1">
      <alignment horizontal="center"/>
    </xf>
    <xf numFmtId="0" fontId="7" fillId="0" borderId="0" xfId="0" applyFont="1" applyAlignment="1">
      <alignment horizontal="center"/>
    </xf>
    <xf numFmtId="43" fontId="3" fillId="0" borderId="16" xfId="42" applyFont="1" applyBorder="1" applyAlignment="1">
      <alignment horizontal="center"/>
    </xf>
    <xf numFmtId="43" fontId="3" fillId="0" borderId="18" xfId="42" applyFont="1" applyBorder="1" applyAlignment="1">
      <alignment horizontal="center"/>
    </xf>
    <xf numFmtId="0" fontId="3" fillId="0" borderId="0" xfId="0" applyFont="1" applyBorder="1" applyAlignment="1">
      <alignment horizontal="justify" vertical="top"/>
    </xf>
    <xf numFmtId="0" fontId="3" fillId="0" borderId="15" xfId="0" applyFont="1" applyBorder="1" applyAlignment="1">
      <alignment horizontal="justify" vertical="top"/>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xf>
    <xf numFmtId="0" fontId="2" fillId="0" borderId="23" xfId="0" applyFont="1" applyBorder="1" applyAlignment="1">
      <alignment horizontal="center"/>
    </xf>
    <xf numFmtId="0" fontId="2" fillId="0" borderId="17" xfId="0" applyFont="1" applyBorder="1" applyAlignment="1">
      <alignment horizontal="right"/>
    </xf>
    <xf numFmtId="0" fontId="2" fillId="0" borderId="18" xfId="0" applyFont="1" applyBorder="1" applyAlignment="1">
      <alignment horizontal="right"/>
    </xf>
    <xf numFmtId="0" fontId="3" fillId="0" borderId="15"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3" fontId="3" fillId="0" borderId="11" xfId="42" applyFont="1" applyBorder="1" applyAlignment="1">
      <alignment horizontal="center"/>
    </xf>
    <xf numFmtId="43" fontId="3" fillId="0" borderId="13" xfId="42" applyFont="1" applyBorder="1" applyAlignment="1">
      <alignment horizontal="center"/>
    </xf>
    <xf numFmtId="43" fontId="3" fillId="0" borderId="14" xfId="42" applyFont="1" applyBorder="1" applyAlignment="1" quotePrefix="1">
      <alignment horizontal="center"/>
    </xf>
    <xf numFmtId="43" fontId="3" fillId="0" borderId="15" xfId="42" applyFont="1" applyBorder="1" applyAlignment="1">
      <alignment horizontal="center"/>
    </xf>
    <xf numFmtId="0" fontId="2" fillId="0" borderId="22"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142875</xdr:rowOff>
    </xdr:from>
    <xdr:to>
      <xdr:col>5</xdr:col>
      <xdr:colOff>95250</xdr:colOff>
      <xdr:row>4</xdr:row>
      <xdr:rowOff>9525</xdr:rowOff>
    </xdr:to>
    <xdr:pic>
      <xdr:nvPicPr>
        <xdr:cNvPr id="1" name="Picture 2" descr="New Logo"/>
        <xdr:cNvPicPr preferRelativeResize="1">
          <a:picLocks noChangeAspect="1"/>
        </xdr:cNvPicPr>
      </xdr:nvPicPr>
      <xdr:blipFill>
        <a:blip r:embed="rId1"/>
        <a:stretch>
          <a:fillRect/>
        </a:stretch>
      </xdr:blipFill>
      <xdr:spPr>
        <a:xfrm>
          <a:off x="3171825" y="142875"/>
          <a:ext cx="1095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142875</xdr:rowOff>
    </xdr:from>
    <xdr:to>
      <xdr:col>5</xdr:col>
      <xdr:colOff>95250</xdr:colOff>
      <xdr:row>4</xdr:row>
      <xdr:rowOff>9525</xdr:rowOff>
    </xdr:to>
    <xdr:pic>
      <xdr:nvPicPr>
        <xdr:cNvPr id="1" name="Picture 2" descr="New Logo"/>
        <xdr:cNvPicPr preferRelativeResize="1">
          <a:picLocks noChangeAspect="1"/>
        </xdr:cNvPicPr>
      </xdr:nvPicPr>
      <xdr:blipFill>
        <a:blip r:embed="rId1"/>
        <a:stretch>
          <a:fillRect/>
        </a:stretch>
      </xdr:blipFill>
      <xdr:spPr>
        <a:xfrm>
          <a:off x="3248025" y="142875"/>
          <a:ext cx="10191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J147"/>
  <sheetViews>
    <sheetView zoomScalePageLayoutView="0" workbookViewId="0" topLeftCell="A121">
      <selection activeCell="B134" sqref="B134:I134"/>
    </sheetView>
  </sheetViews>
  <sheetFormatPr defaultColWidth="9.140625" defaultRowHeight="12.75"/>
  <cols>
    <col min="1" max="2" width="2.7109375" style="0" customWidth="1"/>
    <col min="3" max="3" width="35.7109375" style="0" customWidth="1"/>
    <col min="4" max="9" width="10.7109375" style="0" customWidth="1"/>
  </cols>
  <sheetData>
    <row r="2" spans="1:9" ht="12.75">
      <c r="A2" s="2"/>
      <c r="B2" s="2"/>
      <c r="C2" s="2"/>
      <c r="D2" s="2"/>
      <c r="E2" s="2"/>
      <c r="F2" s="2"/>
      <c r="G2" s="2"/>
      <c r="H2" s="2"/>
      <c r="I2" s="2"/>
    </row>
    <row r="3" spans="1:9" ht="12.75">
      <c r="A3" s="2"/>
      <c r="B3" s="2"/>
      <c r="C3" s="2"/>
      <c r="D3" s="2"/>
      <c r="E3" s="2"/>
      <c r="F3" s="2"/>
      <c r="G3" s="2"/>
      <c r="H3" s="2"/>
      <c r="I3" s="2"/>
    </row>
    <row r="4" spans="1:9" ht="12.75">
      <c r="A4" s="2"/>
      <c r="B4" s="2"/>
      <c r="C4" s="2"/>
      <c r="D4" s="2"/>
      <c r="E4" s="2"/>
      <c r="F4" s="2"/>
      <c r="G4" s="2"/>
      <c r="H4" s="2"/>
      <c r="I4" s="2"/>
    </row>
    <row r="5" spans="1:9" ht="12.75">
      <c r="A5" s="140" t="s">
        <v>14</v>
      </c>
      <c r="B5" s="140"/>
      <c r="C5" s="140"/>
      <c r="D5" s="140"/>
      <c r="E5" s="140"/>
      <c r="F5" s="140"/>
      <c r="G5" s="140"/>
      <c r="H5" s="140"/>
      <c r="I5" s="140"/>
    </row>
    <row r="6" spans="1:9" ht="12.75">
      <c r="A6" s="126" t="s">
        <v>152</v>
      </c>
      <c r="B6" s="126"/>
      <c r="C6" s="126"/>
      <c r="D6" s="126"/>
      <c r="E6" s="126"/>
      <c r="F6" s="126"/>
      <c r="G6" s="126"/>
      <c r="H6" s="126"/>
      <c r="I6" s="126"/>
    </row>
    <row r="7" spans="1:9" ht="12.75">
      <c r="A7" s="141" t="s">
        <v>157</v>
      </c>
      <c r="B7" s="141"/>
      <c r="C7" s="141"/>
      <c r="D7" s="141"/>
      <c r="E7" s="141"/>
      <c r="F7" s="141"/>
      <c r="G7" s="141"/>
      <c r="H7" s="141"/>
      <c r="I7" s="141"/>
    </row>
    <row r="8" spans="1:9" ht="12.75">
      <c r="A8" s="60"/>
      <c r="B8" s="60"/>
      <c r="C8" s="60"/>
      <c r="D8" s="60"/>
      <c r="E8" s="60"/>
      <c r="F8" s="142" t="s">
        <v>15</v>
      </c>
      <c r="G8" s="142"/>
      <c r="H8" s="142"/>
      <c r="I8" s="142"/>
    </row>
    <row r="9" spans="1:9" ht="12.75">
      <c r="A9" s="3"/>
      <c r="B9" s="3"/>
      <c r="C9" s="4"/>
      <c r="D9" s="4"/>
      <c r="E9" s="4"/>
      <c r="F9" s="4"/>
      <c r="G9" s="4"/>
      <c r="H9" s="4"/>
      <c r="I9" s="4"/>
    </row>
    <row r="10" spans="1:9" ht="12.75">
      <c r="A10" s="8"/>
      <c r="B10" s="9"/>
      <c r="C10" s="10"/>
      <c r="D10" s="131" t="s">
        <v>9</v>
      </c>
      <c r="E10" s="143"/>
      <c r="F10" s="132"/>
      <c r="G10" s="131" t="s">
        <v>142</v>
      </c>
      <c r="H10" s="132"/>
      <c r="I10" s="61" t="s">
        <v>102</v>
      </c>
    </row>
    <row r="11" spans="1:9" ht="12.75">
      <c r="A11" s="11"/>
      <c r="B11" s="7"/>
      <c r="C11" s="15" t="s">
        <v>0</v>
      </c>
      <c r="D11" s="133"/>
      <c r="E11" s="144"/>
      <c r="F11" s="134"/>
      <c r="G11" s="133"/>
      <c r="H11" s="134"/>
      <c r="I11" s="43" t="s">
        <v>103</v>
      </c>
    </row>
    <row r="12" spans="1:9" ht="12.75">
      <c r="A12" s="11"/>
      <c r="B12" s="7"/>
      <c r="C12" s="17"/>
      <c r="D12" s="43" t="s">
        <v>158</v>
      </c>
      <c r="E12" s="43" t="s">
        <v>159</v>
      </c>
      <c r="F12" s="43" t="s">
        <v>153</v>
      </c>
      <c r="G12" s="43" t="s">
        <v>158</v>
      </c>
      <c r="H12" s="43" t="s">
        <v>153</v>
      </c>
      <c r="I12" s="43" t="s">
        <v>160</v>
      </c>
    </row>
    <row r="13" spans="1:9" ht="12.75">
      <c r="A13" s="13"/>
      <c r="B13" s="14"/>
      <c r="C13" s="22"/>
      <c r="D13" s="135" t="s">
        <v>16</v>
      </c>
      <c r="E13" s="149"/>
      <c r="F13" s="136"/>
      <c r="G13" s="135" t="s">
        <v>16</v>
      </c>
      <c r="H13" s="136"/>
      <c r="I13" s="43" t="s">
        <v>17</v>
      </c>
    </row>
    <row r="14" spans="1:9" ht="12.75">
      <c r="A14" s="52" t="s">
        <v>32</v>
      </c>
      <c r="B14" s="10" t="s">
        <v>48</v>
      </c>
      <c r="C14" s="78"/>
      <c r="D14" s="65"/>
      <c r="E14" s="66"/>
      <c r="F14" s="66"/>
      <c r="G14" s="66"/>
      <c r="H14" s="67"/>
      <c r="I14" s="66"/>
    </row>
    <row r="15" spans="1:9" ht="12.75">
      <c r="A15" s="16"/>
      <c r="B15" s="6" t="s">
        <v>7</v>
      </c>
      <c r="C15" s="17"/>
      <c r="D15" s="68">
        <v>64.12</v>
      </c>
      <c r="E15" s="68">
        <v>30.75</v>
      </c>
      <c r="F15" s="68">
        <v>43.45</v>
      </c>
      <c r="G15" s="69">
        <v>94.87</v>
      </c>
      <c r="H15" s="69">
        <v>78.03</v>
      </c>
      <c r="I15" s="69">
        <v>148.44</v>
      </c>
    </row>
    <row r="16" spans="1:9" ht="12.75">
      <c r="A16" s="16"/>
      <c r="B16" s="6" t="s">
        <v>6</v>
      </c>
      <c r="C16" s="17"/>
      <c r="D16" s="71">
        <v>21.84</v>
      </c>
      <c r="E16" s="71">
        <v>1.39</v>
      </c>
      <c r="F16" s="71">
        <v>15.79</v>
      </c>
      <c r="G16" s="72">
        <v>23.23</v>
      </c>
      <c r="H16" s="72">
        <v>37.25</v>
      </c>
      <c r="I16" s="72">
        <v>55.76</v>
      </c>
    </row>
    <row r="17" spans="1:9" ht="12.75">
      <c r="A17" s="18"/>
      <c r="B17" s="6" t="s">
        <v>18</v>
      </c>
      <c r="C17" s="17" t="s">
        <v>77</v>
      </c>
      <c r="D17" s="31">
        <f aca="true" t="shared" si="0" ref="D17:I17">SUM(D15+D16)</f>
        <v>85.96000000000001</v>
      </c>
      <c r="E17" s="31">
        <f t="shared" si="0"/>
        <v>32.14</v>
      </c>
      <c r="F17" s="31">
        <f>SUM(F15+F16)</f>
        <v>59.24</v>
      </c>
      <c r="G17" s="31">
        <f t="shared" si="0"/>
        <v>118.10000000000001</v>
      </c>
      <c r="H17" s="31">
        <f>SUM(H15+H16)</f>
        <v>115.28</v>
      </c>
      <c r="I17" s="31">
        <f t="shared" si="0"/>
        <v>204.2</v>
      </c>
    </row>
    <row r="18" spans="1:9" ht="12.75">
      <c r="A18" s="18"/>
      <c r="B18" s="6" t="s">
        <v>19</v>
      </c>
      <c r="C18" s="17" t="s">
        <v>20</v>
      </c>
      <c r="D18" s="27">
        <v>1.59</v>
      </c>
      <c r="E18" s="27">
        <v>1.23</v>
      </c>
      <c r="F18" s="27">
        <v>3.42</v>
      </c>
      <c r="G18" s="31">
        <v>2.82</v>
      </c>
      <c r="H18" s="31">
        <v>5.44</v>
      </c>
      <c r="I18" s="31">
        <v>11.32</v>
      </c>
    </row>
    <row r="19" spans="1:9" ht="12.75">
      <c r="A19" s="18"/>
      <c r="B19" s="122" t="s">
        <v>49</v>
      </c>
      <c r="C19" s="123"/>
      <c r="D19" s="41">
        <f aca="true" t="shared" si="1" ref="D19:I19">SUM(D17:D18)</f>
        <v>87.55000000000001</v>
      </c>
      <c r="E19" s="41">
        <f t="shared" si="1"/>
        <v>33.37</v>
      </c>
      <c r="F19" s="41">
        <f>SUM(F17:F18)</f>
        <v>62.660000000000004</v>
      </c>
      <c r="G19" s="41">
        <f t="shared" si="1"/>
        <v>120.92</v>
      </c>
      <c r="H19" s="41">
        <f>SUM(H17:H18)</f>
        <v>120.72</v>
      </c>
      <c r="I19" s="41">
        <f t="shared" si="1"/>
        <v>215.51999999999998</v>
      </c>
    </row>
    <row r="20" spans="1:9" ht="12.75">
      <c r="A20" s="16" t="s">
        <v>33</v>
      </c>
      <c r="B20" s="17" t="s">
        <v>3</v>
      </c>
      <c r="C20" s="32"/>
      <c r="D20" s="27"/>
      <c r="E20" s="27"/>
      <c r="F20" s="27"/>
      <c r="G20" s="31"/>
      <c r="H20" s="31"/>
      <c r="I20" s="31"/>
    </row>
    <row r="21" spans="1:9" ht="12.75">
      <c r="A21" s="18"/>
      <c r="B21" s="6" t="s">
        <v>18</v>
      </c>
      <c r="C21" s="17" t="s">
        <v>25</v>
      </c>
      <c r="D21" s="27">
        <v>52.77</v>
      </c>
      <c r="E21" s="27">
        <v>34.66</v>
      </c>
      <c r="F21" s="27">
        <v>34.95</v>
      </c>
      <c r="G21" s="31">
        <v>87.43</v>
      </c>
      <c r="H21" s="31">
        <v>72.71</v>
      </c>
      <c r="I21" s="31">
        <v>133.84</v>
      </c>
    </row>
    <row r="22" spans="1:9" ht="12.75">
      <c r="A22" s="18"/>
      <c r="B22" s="6" t="s">
        <v>19</v>
      </c>
      <c r="C22" s="17" t="s">
        <v>26</v>
      </c>
      <c r="D22" s="27">
        <v>0</v>
      </c>
      <c r="E22" s="27">
        <v>0</v>
      </c>
      <c r="F22" s="27">
        <v>0</v>
      </c>
      <c r="G22" s="31">
        <v>0</v>
      </c>
      <c r="H22" s="31">
        <v>0</v>
      </c>
      <c r="I22" s="31">
        <v>0</v>
      </c>
    </row>
    <row r="23" spans="1:9" ht="12.75">
      <c r="A23" s="18"/>
      <c r="B23" s="6" t="s">
        <v>21</v>
      </c>
      <c r="C23" s="17" t="s">
        <v>104</v>
      </c>
      <c r="D23" s="27"/>
      <c r="E23" s="27"/>
      <c r="F23" s="27"/>
      <c r="G23" s="31"/>
      <c r="H23" s="31"/>
      <c r="I23" s="31"/>
    </row>
    <row r="24" spans="1:9" ht="12.75">
      <c r="A24" s="18"/>
      <c r="B24" s="6"/>
      <c r="C24" s="17" t="s">
        <v>47</v>
      </c>
      <c r="D24" s="27">
        <v>0.5</v>
      </c>
      <c r="E24" s="27">
        <v>-18.54</v>
      </c>
      <c r="F24" s="27">
        <v>4.02</v>
      </c>
      <c r="G24" s="31">
        <v>-18.04</v>
      </c>
      <c r="H24" s="31">
        <v>1.83</v>
      </c>
      <c r="I24" s="31">
        <v>-1.35</v>
      </c>
    </row>
    <row r="25" spans="1:9" ht="12.75">
      <c r="A25" s="18"/>
      <c r="B25" s="6" t="s">
        <v>22</v>
      </c>
      <c r="C25" s="17" t="s">
        <v>27</v>
      </c>
      <c r="D25" s="27">
        <v>13</v>
      </c>
      <c r="E25" s="27">
        <v>14.01</v>
      </c>
      <c r="F25" s="27">
        <v>13.86</v>
      </c>
      <c r="G25" s="31">
        <v>27.01</v>
      </c>
      <c r="H25" s="31">
        <v>27.33</v>
      </c>
      <c r="I25" s="31">
        <v>57.55</v>
      </c>
    </row>
    <row r="26" spans="1:9" ht="12.75">
      <c r="A26" s="18"/>
      <c r="B26" s="6" t="s">
        <v>23</v>
      </c>
      <c r="C26" s="17" t="s">
        <v>50</v>
      </c>
      <c r="D26" s="27">
        <v>1.59</v>
      </c>
      <c r="E26" s="27">
        <v>1.57</v>
      </c>
      <c r="F26" s="27">
        <v>2.09</v>
      </c>
      <c r="G26" s="31">
        <v>3.16</v>
      </c>
      <c r="H26" s="31">
        <v>4.26</v>
      </c>
      <c r="I26" s="31">
        <v>6.86</v>
      </c>
    </row>
    <row r="27" spans="1:9" ht="12.75">
      <c r="A27" s="18"/>
      <c r="B27" s="6" t="s">
        <v>24</v>
      </c>
      <c r="C27" s="17" t="s">
        <v>28</v>
      </c>
      <c r="D27" s="27">
        <v>10.36</v>
      </c>
      <c r="E27" s="27">
        <v>8.41</v>
      </c>
      <c r="F27" s="27">
        <v>7.47</v>
      </c>
      <c r="G27" s="31">
        <v>18.77</v>
      </c>
      <c r="H27" s="31">
        <v>18.78</v>
      </c>
      <c r="I27" s="31">
        <v>34.77</v>
      </c>
    </row>
    <row r="28" spans="1:9" ht="12.75">
      <c r="A28" s="18"/>
      <c r="B28" s="122" t="s">
        <v>51</v>
      </c>
      <c r="C28" s="123"/>
      <c r="D28" s="41">
        <f aca="true" t="shared" si="2" ref="D28:I28">SUM(D21:D27)</f>
        <v>78.22000000000001</v>
      </c>
      <c r="E28" s="41">
        <f t="shared" si="2"/>
        <v>40.11</v>
      </c>
      <c r="F28" s="41">
        <f>SUM(F21:F27)</f>
        <v>62.39</v>
      </c>
      <c r="G28" s="41">
        <f t="shared" si="2"/>
        <v>118.33000000000001</v>
      </c>
      <c r="H28" s="41">
        <f>SUM(H21:H27)</f>
        <v>124.91</v>
      </c>
      <c r="I28" s="41">
        <f t="shared" si="2"/>
        <v>231.67000000000004</v>
      </c>
    </row>
    <row r="29" spans="1:9" ht="12.75">
      <c r="A29" s="16" t="s">
        <v>34</v>
      </c>
      <c r="B29" s="6" t="s">
        <v>81</v>
      </c>
      <c r="C29" s="17"/>
      <c r="D29" s="27"/>
      <c r="E29" s="27"/>
      <c r="F29" s="27"/>
      <c r="G29" s="31"/>
      <c r="H29" s="31"/>
      <c r="I29" s="31"/>
    </row>
    <row r="30" spans="1:9" ht="12.75">
      <c r="A30" s="16"/>
      <c r="B30" s="6" t="s">
        <v>82</v>
      </c>
      <c r="C30" s="17"/>
      <c r="D30" s="31">
        <f aca="true" t="shared" si="3" ref="D30:I30">SUM(D19-D28)</f>
        <v>9.329999999999998</v>
      </c>
      <c r="E30" s="31">
        <f t="shared" si="3"/>
        <v>-6.740000000000002</v>
      </c>
      <c r="F30" s="31">
        <f>SUM(F19-F28)</f>
        <v>0.2700000000000031</v>
      </c>
      <c r="G30" s="31">
        <f t="shared" si="3"/>
        <v>2.589999999999989</v>
      </c>
      <c r="H30" s="31">
        <f>SUM(H19-H28)</f>
        <v>-4.189999999999998</v>
      </c>
      <c r="I30" s="31">
        <f t="shared" si="3"/>
        <v>-16.150000000000063</v>
      </c>
    </row>
    <row r="31" spans="1:9" ht="12.75">
      <c r="A31" s="16" t="s">
        <v>35</v>
      </c>
      <c r="B31" s="6" t="s">
        <v>52</v>
      </c>
      <c r="C31" s="17"/>
      <c r="D31" s="27">
        <v>0.82</v>
      </c>
      <c r="E31" s="27">
        <v>1.09</v>
      </c>
      <c r="F31" s="27">
        <v>1.27</v>
      </c>
      <c r="G31" s="31">
        <v>1.91</v>
      </c>
      <c r="H31" s="31">
        <v>2.07</v>
      </c>
      <c r="I31" s="31">
        <v>6.39</v>
      </c>
    </row>
    <row r="32" spans="1:9" ht="12.75">
      <c r="A32" s="16" t="s">
        <v>36</v>
      </c>
      <c r="B32" s="6" t="s">
        <v>83</v>
      </c>
      <c r="C32" s="17"/>
      <c r="D32" s="27"/>
      <c r="E32" s="27"/>
      <c r="F32" s="27"/>
      <c r="G32" s="31"/>
      <c r="H32" s="31"/>
      <c r="I32" s="31"/>
    </row>
    <row r="33" spans="1:9" ht="12.75">
      <c r="A33" s="16"/>
      <c r="B33" s="6" t="s">
        <v>84</v>
      </c>
      <c r="C33" s="17"/>
      <c r="D33" s="31">
        <f aca="true" t="shared" si="4" ref="D33:I33">SUM(D30+D31)</f>
        <v>10.149999999999999</v>
      </c>
      <c r="E33" s="31">
        <f t="shared" si="4"/>
        <v>-5.650000000000002</v>
      </c>
      <c r="F33" s="31">
        <f>SUM(F30+F31)</f>
        <v>1.5400000000000031</v>
      </c>
      <c r="G33" s="31">
        <f t="shared" si="4"/>
        <v>4.499999999999989</v>
      </c>
      <c r="H33" s="31">
        <f>SUM(H30+H31)</f>
        <v>-2.119999999999998</v>
      </c>
      <c r="I33" s="31">
        <f t="shared" si="4"/>
        <v>-9.760000000000062</v>
      </c>
    </row>
    <row r="34" spans="1:9" ht="12.75">
      <c r="A34" s="16" t="s">
        <v>37</v>
      </c>
      <c r="B34" s="6" t="s">
        <v>29</v>
      </c>
      <c r="C34" s="17"/>
      <c r="D34" s="27">
        <v>0.97</v>
      </c>
      <c r="E34" s="27">
        <v>0.19</v>
      </c>
      <c r="F34" s="27">
        <v>0.27</v>
      </c>
      <c r="G34" s="31">
        <v>1.16</v>
      </c>
      <c r="H34" s="31">
        <v>0.47</v>
      </c>
      <c r="I34" s="31">
        <v>1.57</v>
      </c>
    </row>
    <row r="35" spans="1:9" ht="12.75">
      <c r="A35" s="16" t="s">
        <v>38</v>
      </c>
      <c r="B35" s="19" t="s">
        <v>95</v>
      </c>
      <c r="C35" s="17"/>
      <c r="D35" s="27"/>
      <c r="E35" s="27"/>
      <c r="F35" s="27"/>
      <c r="G35" s="31"/>
      <c r="H35" s="31"/>
      <c r="I35" s="31"/>
    </row>
    <row r="36" spans="1:9" ht="12.75">
      <c r="A36" s="16"/>
      <c r="B36" s="7" t="s">
        <v>85</v>
      </c>
      <c r="C36" s="17"/>
      <c r="D36" s="41">
        <f aca="true" t="shared" si="5" ref="D36:I36">SUM(D33-D34)</f>
        <v>9.179999999999998</v>
      </c>
      <c r="E36" s="41">
        <f t="shared" si="5"/>
        <v>-5.8400000000000025</v>
      </c>
      <c r="F36" s="41">
        <f>SUM(F33-F34)</f>
        <v>1.2700000000000031</v>
      </c>
      <c r="G36" s="41">
        <f t="shared" si="5"/>
        <v>3.339999999999989</v>
      </c>
      <c r="H36" s="41">
        <f>SUM(H33-H34)</f>
        <v>-2.589999999999998</v>
      </c>
      <c r="I36" s="41">
        <f t="shared" si="5"/>
        <v>-11.330000000000062</v>
      </c>
    </row>
    <row r="37" spans="1:9" ht="12.75">
      <c r="A37" s="16" t="s">
        <v>39</v>
      </c>
      <c r="B37" s="6" t="s">
        <v>148</v>
      </c>
      <c r="C37" s="17"/>
      <c r="D37" s="27"/>
      <c r="E37" s="27">
        <v>3.08</v>
      </c>
      <c r="F37" s="27"/>
      <c r="G37" s="31">
        <v>3.08</v>
      </c>
      <c r="H37" s="31"/>
      <c r="I37" s="31">
        <v>0</v>
      </c>
    </row>
    <row r="38" spans="1:9" ht="12.75">
      <c r="A38" s="16" t="s">
        <v>40</v>
      </c>
      <c r="B38" s="7" t="s">
        <v>86</v>
      </c>
      <c r="C38" s="17"/>
      <c r="D38" s="27"/>
      <c r="E38" s="27"/>
      <c r="F38" s="27"/>
      <c r="G38" s="31"/>
      <c r="H38" s="31"/>
      <c r="I38" s="31"/>
    </row>
    <row r="39" spans="1:9" ht="12.75">
      <c r="A39" s="16"/>
      <c r="B39" s="7" t="s">
        <v>87</v>
      </c>
      <c r="C39" s="17"/>
      <c r="D39" s="40">
        <f aca="true" t="shared" si="6" ref="D39:I39">SUM(D36-D37)</f>
        <v>9.179999999999998</v>
      </c>
      <c r="E39" s="40">
        <f t="shared" si="6"/>
        <v>-8.920000000000002</v>
      </c>
      <c r="F39" s="40">
        <f>SUM(F36-F37)</f>
        <v>1.2700000000000031</v>
      </c>
      <c r="G39" s="41">
        <f t="shared" si="6"/>
        <v>0.25999999999998913</v>
      </c>
      <c r="H39" s="41">
        <f>SUM(H36-H37)</f>
        <v>-2.589999999999998</v>
      </c>
      <c r="I39" s="41">
        <f t="shared" si="6"/>
        <v>-11.330000000000062</v>
      </c>
    </row>
    <row r="40" spans="1:9" ht="12.75">
      <c r="A40" s="16" t="s">
        <v>41</v>
      </c>
      <c r="B40" s="6" t="s">
        <v>151</v>
      </c>
      <c r="C40" s="17"/>
      <c r="D40" s="28">
        <v>-0.13</v>
      </c>
      <c r="E40" s="28">
        <v>-0.32</v>
      </c>
      <c r="F40" s="28">
        <v>-0.71</v>
      </c>
      <c r="G40" s="31">
        <v>-0.45</v>
      </c>
      <c r="H40" s="31">
        <v>-0.49</v>
      </c>
      <c r="I40" s="31">
        <v>-0.59</v>
      </c>
    </row>
    <row r="41" spans="1:9" ht="12.75">
      <c r="A41" s="16" t="s">
        <v>42</v>
      </c>
      <c r="B41" s="19" t="s">
        <v>88</v>
      </c>
      <c r="C41" s="17"/>
      <c r="D41" s="64"/>
      <c r="E41" s="64"/>
      <c r="F41" s="64"/>
      <c r="G41" s="38"/>
      <c r="H41" s="38"/>
      <c r="I41" s="38"/>
    </row>
    <row r="42" spans="1:9" ht="12.75">
      <c r="A42" s="16"/>
      <c r="B42" s="19" t="s">
        <v>89</v>
      </c>
      <c r="C42" s="17"/>
      <c r="D42" s="40">
        <f aca="true" t="shared" si="7" ref="D42:I42">SUM(D39-D40)</f>
        <v>9.309999999999999</v>
      </c>
      <c r="E42" s="40">
        <f t="shared" si="7"/>
        <v>-8.600000000000001</v>
      </c>
      <c r="F42" s="40">
        <f>SUM(F39-F40)</f>
        <v>1.980000000000003</v>
      </c>
      <c r="G42" s="41">
        <f t="shared" si="7"/>
        <v>0.7099999999999891</v>
      </c>
      <c r="H42" s="41">
        <f>SUM(H39-H40)</f>
        <v>-2.099999999999998</v>
      </c>
      <c r="I42" s="41">
        <f t="shared" si="7"/>
        <v>-10.740000000000062</v>
      </c>
    </row>
    <row r="43" spans="1:9" ht="12.75">
      <c r="A43" s="16" t="s">
        <v>43</v>
      </c>
      <c r="B43" s="17" t="s">
        <v>147</v>
      </c>
      <c r="C43" s="17"/>
      <c r="D43" s="27">
        <v>0</v>
      </c>
      <c r="E43" s="27">
        <v>0</v>
      </c>
      <c r="F43" s="27">
        <v>0</v>
      </c>
      <c r="G43" s="31">
        <v>0</v>
      </c>
      <c r="H43" s="31">
        <v>0</v>
      </c>
      <c r="I43" s="31">
        <v>0</v>
      </c>
    </row>
    <row r="44" spans="1:9" ht="12.75">
      <c r="A44" s="16"/>
      <c r="B44" s="17" t="s">
        <v>53</v>
      </c>
      <c r="C44" s="17"/>
      <c r="D44" s="27"/>
      <c r="E44" s="27"/>
      <c r="F44" s="27"/>
      <c r="G44" s="31"/>
      <c r="H44" s="31"/>
      <c r="I44" s="31"/>
    </row>
    <row r="45" spans="1:9" ht="12.75">
      <c r="A45" s="16" t="s">
        <v>54</v>
      </c>
      <c r="B45" s="19" t="s">
        <v>55</v>
      </c>
      <c r="C45" s="19"/>
      <c r="D45" s="40">
        <f aca="true" t="shared" si="8" ref="D45:I45">SUM(D42-D44)</f>
        <v>9.309999999999999</v>
      </c>
      <c r="E45" s="40">
        <f t="shared" si="8"/>
        <v>-8.600000000000001</v>
      </c>
      <c r="F45" s="40">
        <f>SUM(F42-F44)</f>
        <v>1.980000000000003</v>
      </c>
      <c r="G45" s="41">
        <f t="shared" si="8"/>
        <v>0.7099999999999891</v>
      </c>
      <c r="H45" s="41">
        <f>SUM(H42-H44)</f>
        <v>-2.099999999999998</v>
      </c>
      <c r="I45" s="41">
        <f t="shared" si="8"/>
        <v>-10.740000000000062</v>
      </c>
    </row>
    <row r="46" spans="1:9" ht="12.75">
      <c r="A46" s="16" t="s">
        <v>56</v>
      </c>
      <c r="B46" s="17" t="s">
        <v>57</v>
      </c>
      <c r="C46" s="17"/>
      <c r="D46" s="27"/>
      <c r="E46" s="27"/>
      <c r="F46" s="27"/>
      <c r="G46" s="31"/>
      <c r="H46" s="31"/>
      <c r="I46" s="31"/>
    </row>
    <row r="47" spans="1:9" ht="12.75">
      <c r="A47" s="16"/>
      <c r="B47" s="17" t="s">
        <v>1</v>
      </c>
      <c r="C47" s="17"/>
      <c r="D47" s="31">
        <v>6.08</v>
      </c>
      <c r="E47" s="31">
        <v>6.08</v>
      </c>
      <c r="F47" s="31">
        <v>6.08</v>
      </c>
      <c r="G47" s="31">
        <v>6.08</v>
      </c>
      <c r="H47" s="31">
        <v>6.08</v>
      </c>
      <c r="I47" s="31">
        <v>6.08</v>
      </c>
    </row>
    <row r="48" spans="1:9" ht="12.75">
      <c r="A48" s="16" t="s">
        <v>58</v>
      </c>
      <c r="B48" s="17" t="s">
        <v>100</v>
      </c>
      <c r="C48" s="17"/>
      <c r="D48" s="29"/>
      <c r="E48" s="29"/>
      <c r="F48" s="29"/>
      <c r="G48" s="33"/>
      <c r="H48" s="33"/>
      <c r="I48" s="31"/>
    </row>
    <row r="49" spans="1:9" ht="12.75">
      <c r="A49" s="16"/>
      <c r="B49" s="17" t="s">
        <v>101</v>
      </c>
      <c r="C49" s="17"/>
      <c r="D49" s="81">
        <v>0</v>
      </c>
      <c r="E49" s="81">
        <v>0</v>
      </c>
      <c r="F49" s="81">
        <v>0</v>
      </c>
      <c r="G49" s="82">
        <v>0</v>
      </c>
      <c r="H49" s="82">
        <v>0</v>
      </c>
      <c r="I49" s="31">
        <v>207.79</v>
      </c>
    </row>
    <row r="50" spans="1:9" ht="12.75">
      <c r="A50" s="16" t="s">
        <v>59</v>
      </c>
      <c r="B50" s="44" t="s">
        <v>18</v>
      </c>
      <c r="C50" s="17" t="s">
        <v>60</v>
      </c>
      <c r="D50" s="63"/>
      <c r="E50" s="63"/>
      <c r="F50" s="63"/>
      <c r="G50" s="35"/>
      <c r="H50" s="35"/>
      <c r="I50" s="35"/>
    </row>
    <row r="51" spans="1:9" ht="12.75">
      <c r="A51" s="16"/>
      <c r="B51" s="6"/>
      <c r="C51" s="17" t="s">
        <v>61</v>
      </c>
      <c r="D51" s="63"/>
      <c r="E51" s="63"/>
      <c r="F51" s="63"/>
      <c r="G51" s="35"/>
      <c r="H51" s="35"/>
      <c r="I51" s="35"/>
    </row>
    <row r="52" spans="1:9" ht="12.75">
      <c r="A52" s="16"/>
      <c r="B52" s="6"/>
      <c r="C52" s="17" t="s">
        <v>154</v>
      </c>
      <c r="D52" s="30" t="s">
        <v>168</v>
      </c>
      <c r="E52" s="30" t="s">
        <v>167</v>
      </c>
      <c r="F52" s="30" t="s">
        <v>155</v>
      </c>
      <c r="G52" s="30" t="s">
        <v>165</v>
      </c>
      <c r="H52" s="30" t="s">
        <v>156</v>
      </c>
      <c r="I52" s="34">
        <v>-3.53</v>
      </c>
    </row>
    <row r="53" spans="1:9" ht="12.75">
      <c r="A53" s="16"/>
      <c r="B53" s="6"/>
      <c r="C53" s="17" t="s">
        <v>63</v>
      </c>
      <c r="D53" s="63"/>
      <c r="E53" s="63"/>
      <c r="F53" s="63"/>
      <c r="G53" s="35"/>
      <c r="H53" s="35"/>
      <c r="I53" s="35"/>
    </row>
    <row r="54" spans="1:9" ht="12.75">
      <c r="A54" s="16"/>
      <c r="B54" s="6" t="s">
        <v>19</v>
      </c>
      <c r="C54" s="17" t="s">
        <v>60</v>
      </c>
      <c r="D54" s="63"/>
      <c r="E54" s="63"/>
      <c r="F54" s="63"/>
      <c r="G54" s="35"/>
      <c r="H54" s="35"/>
      <c r="I54" s="35"/>
    </row>
    <row r="55" spans="1:9" ht="12.75">
      <c r="A55" s="16"/>
      <c r="B55" s="6"/>
      <c r="C55" s="17" t="s">
        <v>64</v>
      </c>
      <c r="D55" s="63"/>
      <c r="E55" s="63"/>
      <c r="F55" s="63"/>
      <c r="G55" s="35"/>
      <c r="H55" s="35"/>
      <c r="I55" s="35"/>
    </row>
    <row r="56" spans="1:9" ht="12.75">
      <c r="A56" s="16"/>
      <c r="B56" s="6"/>
      <c r="C56" s="17" t="s">
        <v>62</v>
      </c>
      <c r="D56" s="30" t="s">
        <v>169</v>
      </c>
      <c r="E56" s="30" t="s">
        <v>161</v>
      </c>
      <c r="F56" s="30" t="s">
        <v>155</v>
      </c>
      <c r="G56" s="30" t="s">
        <v>166</v>
      </c>
      <c r="H56" s="30" t="s">
        <v>156</v>
      </c>
      <c r="I56" s="34">
        <v>-3.53</v>
      </c>
    </row>
    <row r="57" spans="1:10" ht="12.75">
      <c r="A57" s="16"/>
      <c r="B57" s="6"/>
      <c r="C57" s="6" t="s">
        <v>63</v>
      </c>
      <c r="D57" s="63"/>
      <c r="E57" s="63"/>
      <c r="F57" s="63"/>
      <c r="G57" s="63"/>
      <c r="H57" s="63"/>
      <c r="I57" s="35"/>
      <c r="J57" s="108"/>
    </row>
    <row r="58" spans="1:9" ht="12.75">
      <c r="A58" s="16" t="s">
        <v>65</v>
      </c>
      <c r="B58" s="6" t="s">
        <v>66</v>
      </c>
      <c r="C58" s="17"/>
      <c r="D58" s="63"/>
      <c r="E58" s="35"/>
      <c r="F58" s="63"/>
      <c r="G58" s="35"/>
      <c r="H58" s="35"/>
      <c r="I58" s="35"/>
    </row>
    <row r="59" spans="1:9" ht="12.75">
      <c r="A59" s="18"/>
      <c r="B59" s="48" t="s">
        <v>70</v>
      </c>
      <c r="C59" s="17" t="s">
        <v>68</v>
      </c>
      <c r="D59" s="27"/>
      <c r="E59" s="31"/>
      <c r="F59" s="27"/>
      <c r="G59" s="31"/>
      <c r="H59" s="31"/>
      <c r="I59" s="31"/>
    </row>
    <row r="60" spans="1:9" ht="12.75">
      <c r="A60" s="45"/>
      <c r="B60" s="59"/>
      <c r="C60" s="25" t="s">
        <v>31</v>
      </c>
      <c r="D60" s="73">
        <v>12938883</v>
      </c>
      <c r="E60" s="73">
        <v>13029269</v>
      </c>
      <c r="F60" s="73">
        <v>13029269</v>
      </c>
      <c r="G60" s="73">
        <v>12938883</v>
      </c>
      <c r="H60" s="76">
        <v>13029269</v>
      </c>
      <c r="I60" s="76">
        <v>13029269</v>
      </c>
    </row>
    <row r="61" spans="1:9" ht="12.75">
      <c r="A61" s="45"/>
      <c r="B61" s="59"/>
      <c r="C61" s="25" t="s">
        <v>78</v>
      </c>
      <c r="D61" s="31">
        <v>42.54</v>
      </c>
      <c r="E61" s="31">
        <v>42.84</v>
      </c>
      <c r="F61" s="31">
        <v>42.84</v>
      </c>
      <c r="G61" s="31">
        <v>42.54</v>
      </c>
      <c r="H61" s="31">
        <v>42.84</v>
      </c>
      <c r="I61" s="31">
        <v>42.84</v>
      </c>
    </row>
    <row r="62" spans="1:9" ht="12.75">
      <c r="A62" s="18"/>
      <c r="B62" s="48" t="s">
        <v>67</v>
      </c>
      <c r="C62" s="6" t="s">
        <v>30</v>
      </c>
      <c r="D62" s="27"/>
      <c r="E62" s="31"/>
      <c r="F62" s="27"/>
      <c r="G62" s="35"/>
      <c r="H62" s="35"/>
      <c r="I62" s="35"/>
    </row>
    <row r="63" spans="1:9" ht="12.75">
      <c r="A63" s="18"/>
      <c r="B63" s="6" t="s">
        <v>18</v>
      </c>
      <c r="C63" s="17" t="s">
        <v>69</v>
      </c>
      <c r="D63" s="27"/>
      <c r="E63" s="31"/>
      <c r="F63" s="27"/>
      <c r="G63" s="35"/>
      <c r="H63" s="35"/>
      <c r="I63" s="35"/>
    </row>
    <row r="64" spans="1:9" ht="12.75">
      <c r="A64" s="18"/>
      <c r="B64" s="26"/>
      <c r="C64" s="25" t="s">
        <v>31</v>
      </c>
      <c r="D64" s="77" t="s">
        <v>94</v>
      </c>
      <c r="E64" s="31">
        <v>0</v>
      </c>
      <c r="F64" s="77" t="s">
        <v>94</v>
      </c>
      <c r="G64" s="80"/>
      <c r="H64" s="80"/>
      <c r="I64" s="80"/>
    </row>
    <row r="65" spans="1:9" ht="12.75">
      <c r="A65" s="18"/>
      <c r="B65" s="26"/>
      <c r="C65" s="25" t="s">
        <v>90</v>
      </c>
      <c r="D65" s="27"/>
      <c r="E65" s="31"/>
      <c r="F65" s="27"/>
      <c r="G65" s="31"/>
      <c r="H65" s="31"/>
      <c r="I65" s="31"/>
    </row>
    <row r="66" spans="1:9" ht="12.75">
      <c r="A66" s="18"/>
      <c r="B66" s="6"/>
      <c r="C66" s="17" t="s">
        <v>91</v>
      </c>
      <c r="D66" s="27"/>
      <c r="E66" s="31"/>
      <c r="F66" s="27"/>
      <c r="G66" s="31"/>
      <c r="H66" s="31"/>
      <c r="I66" s="31"/>
    </row>
    <row r="67" spans="1:9" ht="12.75">
      <c r="A67" s="18"/>
      <c r="B67" s="6"/>
      <c r="C67" s="17" t="s">
        <v>92</v>
      </c>
      <c r="D67" s="77" t="s">
        <v>94</v>
      </c>
      <c r="E67" s="31">
        <v>0</v>
      </c>
      <c r="F67" s="77" t="s">
        <v>94</v>
      </c>
      <c r="G67" s="80"/>
      <c r="H67" s="80"/>
      <c r="I67" s="80"/>
    </row>
    <row r="68" spans="1:9" ht="12.75">
      <c r="A68" s="18"/>
      <c r="B68" s="6"/>
      <c r="C68" s="25" t="s">
        <v>90</v>
      </c>
      <c r="D68" s="27"/>
      <c r="E68" s="31"/>
      <c r="F68" s="27"/>
      <c r="G68" s="31"/>
      <c r="H68" s="31"/>
      <c r="I68" s="31"/>
    </row>
    <row r="69" spans="1:9" ht="12.75">
      <c r="A69" s="18"/>
      <c r="B69" s="6"/>
      <c r="C69" s="17" t="s">
        <v>93</v>
      </c>
      <c r="D69" s="77" t="s">
        <v>94</v>
      </c>
      <c r="E69" s="31">
        <v>0</v>
      </c>
      <c r="F69" s="77" t="s">
        <v>94</v>
      </c>
      <c r="G69" s="80"/>
      <c r="H69" s="80"/>
      <c r="I69" s="80"/>
    </row>
    <row r="70" spans="1:9" ht="12.75">
      <c r="A70" s="18"/>
      <c r="B70" s="6" t="s">
        <v>19</v>
      </c>
      <c r="C70" s="6" t="s">
        <v>44</v>
      </c>
      <c r="D70" s="27"/>
      <c r="E70" s="31"/>
      <c r="F70" s="27"/>
      <c r="G70" s="35"/>
      <c r="H70" s="35"/>
      <c r="I70" s="35"/>
    </row>
    <row r="71" spans="1:9" ht="12.75">
      <c r="A71" s="18"/>
      <c r="B71" s="6"/>
      <c r="C71" s="25" t="s">
        <v>31</v>
      </c>
      <c r="D71" s="74">
        <v>17476178</v>
      </c>
      <c r="E71" s="74">
        <v>17385792</v>
      </c>
      <c r="F71" s="74">
        <v>17385792</v>
      </c>
      <c r="G71" s="74">
        <v>17476178</v>
      </c>
      <c r="H71" s="75">
        <v>17385792</v>
      </c>
      <c r="I71" s="75">
        <v>17385792</v>
      </c>
    </row>
    <row r="72" spans="1:9" ht="12.75">
      <c r="A72" s="18"/>
      <c r="B72" s="6"/>
      <c r="C72" s="25" t="s">
        <v>90</v>
      </c>
      <c r="D72" s="27"/>
      <c r="E72" s="27"/>
      <c r="F72" s="27"/>
      <c r="G72" s="27"/>
      <c r="H72" s="35"/>
      <c r="I72" s="31"/>
    </row>
    <row r="73" spans="1:9" ht="12.75">
      <c r="A73" s="18"/>
      <c r="B73" s="6"/>
      <c r="C73" s="17" t="s">
        <v>91</v>
      </c>
      <c r="D73" s="27"/>
      <c r="E73" s="27"/>
      <c r="F73" s="27"/>
      <c r="G73" s="27"/>
      <c r="H73" s="35"/>
      <c r="I73" s="31"/>
    </row>
    <row r="74" spans="1:9" ht="12.75">
      <c r="A74" s="18"/>
      <c r="B74" s="6"/>
      <c r="C74" s="17" t="s">
        <v>92</v>
      </c>
      <c r="D74" s="27">
        <v>100</v>
      </c>
      <c r="E74" s="27">
        <v>100</v>
      </c>
      <c r="F74" s="27">
        <v>100</v>
      </c>
      <c r="G74" s="27">
        <v>100</v>
      </c>
      <c r="H74" s="31">
        <v>100</v>
      </c>
      <c r="I74" s="31">
        <v>100</v>
      </c>
    </row>
    <row r="75" spans="1:9" ht="12.75">
      <c r="A75" s="18"/>
      <c r="B75" s="6"/>
      <c r="C75" s="25" t="s">
        <v>90</v>
      </c>
      <c r="D75" s="27"/>
      <c r="E75" s="27"/>
      <c r="F75" s="27"/>
      <c r="G75" s="27"/>
      <c r="H75" s="35"/>
      <c r="I75" s="31"/>
    </row>
    <row r="76" spans="1:9" ht="12.75">
      <c r="A76" s="18"/>
      <c r="B76" s="6"/>
      <c r="C76" s="17" t="s">
        <v>93</v>
      </c>
      <c r="D76" s="27">
        <v>57.46</v>
      </c>
      <c r="E76" s="27">
        <v>57.16</v>
      </c>
      <c r="F76" s="27">
        <v>57.16</v>
      </c>
      <c r="G76" s="27">
        <v>57.46</v>
      </c>
      <c r="H76" s="31">
        <v>57.16</v>
      </c>
      <c r="I76" s="31">
        <v>57.16</v>
      </c>
    </row>
    <row r="77" spans="1:9" ht="12.75">
      <c r="A77" s="20"/>
      <c r="B77" s="21"/>
      <c r="C77" s="21"/>
      <c r="D77" s="38"/>
      <c r="E77" s="36"/>
      <c r="F77" s="38"/>
      <c r="G77" s="36"/>
      <c r="H77" s="36"/>
      <c r="I77" s="38"/>
    </row>
    <row r="78" spans="1:9" ht="12.75">
      <c r="A78" s="107"/>
      <c r="B78" s="53"/>
      <c r="C78" s="53"/>
      <c r="D78" s="84"/>
      <c r="E78" s="55"/>
      <c r="F78" s="55"/>
      <c r="G78" s="55"/>
      <c r="H78" s="55"/>
      <c r="I78" s="100"/>
    </row>
    <row r="79" spans="1:9" ht="12.75">
      <c r="A79" s="16" t="s">
        <v>71</v>
      </c>
      <c r="B79" s="6" t="s">
        <v>72</v>
      </c>
      <c r="C79" s="54"/>
      <c r="D79" s="23"/>
      <c r="E79" s="24"/>
      <c r="F79" s="24"/>
      <c r="G79" s="24"/>
      <c r="H79" s="24"/>
      <c r="I79" s="28"/>
    </row>
    <row r="80" spans="1:9" ht="12.75">
      <c r="A80" s="18"/>
      <c r="B80" s="79"/>
      <c r="C80" s="57" t="s">
        <v>73</v>
      </c>
      <c r="D80" s="58"/>
      <c r="E80" s="124" t="s">
        <v>162</v>
      </c>
      <c r="F80" s="125"/>
      <c r="G80" s="70"/>
      <c r="H80" s="70"/>
      <c r="I80" s="28"/>
    </row>
    <row r="81" spans="1:9" ht="12.75">
      <c r="A81" s="18"/>
      <c r="B81" s="18" t="s">
        <v>79</v>
      </c>
      <c r="C81" s="54"/>
      <c r="D81" s="28"/>
      <c r="E81" s="145" t="s">
        <v>96</v>
      </c>
      <c r="F81" s="146"/>
      <c r="G81" s="70"/>
      <c r="H81" s="70"/>
      <c r="I81" s="28"/>
    </row>
    <row r="82" spans="1:9" ht="12.75">
      <c r="A82" s="18"/>
      <c r="B82" s="18" t="s">
        <v>74</v>
      </c>
      <c r="C82" s="54"/>
      <c r="D82" s="28"/>
      <c r="E82" s="147" t="s">
        <v>33</v>
      </c>
      <c r="F82" s="148"/>
      <c r="G82" s="70"/>
      <c r="H82" s="70"/>
      <c r="I82" s="28"/>
    </row>
    <row r="83" spans="1:9" ht="12.75">
      <c r="A83" s="18"/>
      <c r="B83" s="18" t="s">
        <v>80</v>
      </c>
      <c r="C83" s="54"/>
      <c r="D83" s="28"/>
      <c r="E83" s="147" t="s">
        <v>33</v>
      </c>
      <c r="F83" s="148"/>
      <c r="G83" s="70"/>
      <c r="H83" s="70"/>
      <c r="I83" s="28"/>
    </row>
    <row r="84" spans="1:9" ht="12.75">
      <c r="A84" s="18"/>
      <c r="B84" s="20" t="s">
        <v>75</v>
      </c>
      <c r="C84" s="56"/>
      <c r="D84" s="42"/>
      <c r="E84" s="127" t="s">
        <v>96</v>
      </c>
      <c r="F84" s="128"/>
      <c r="G84" s="70"/>
      <c r="H84" s="70"/>
      <c r="I84" s="28"/>
    </row>
    <row r="85" spans="1:9" ht="12.75">
      <c r="A85" s="20"/>
      <c r="B85" s="21"/>
      <c r="C85" s="56"/>
      <c r="D85" s="39"/>
      <c r="E85" s="37"/>
      <c r="F85" s="37"/>
      <c r="G85" s="37"/>
      <c r="H85" s="37"/>
      <c r="I85" s="42"/>
    </row>
    <row r="86" spans="1:9" ht="19.5" customHeight="1">
      <c r="A86" s="114" t="s">
        <v>143</v>
      </c>
      <c r="B86" s="115"/>
      <c r="C86" s="115"/>
      <c r="D86" s="115"/>
      <c r="E86" s="115"/>
      <c r="F86" s="115"/>
      <c r="G86" s="115"/>
      <c r="H86" s="115"/>
      <c r="I86" s="116"/>
    </row>
    <row r="87" spans="1:9" ht="12" customHeight="1">
      <c r="A87" s="105"/>
      <c r="B87" s="106"/>
      <c r="C87" s="106"/>
      <c r="D87" s="106"/>
      <c r="E87" s="106"/>
      <c r="F87" s="106"/>
      <c r="G87" s="106"/>
      <c r="H87" s="119" t="s">
        <v>141</v>
      </c>
      <c r="I87" s="139"/>
    </row>
    <row r="88" spans="1:9" ht="12.75">
      <c r="A88" s="93"/>
      <c r="B88" s="91"/>
      <c r="C88" s="91"/>
      <c r="D88" s="91"/>
      <c r="E88" s="91"/>
      <c r="F88" s="91"/>
      <c r="G88" s="119"/>
      <c r="H88" s="119"/>
      <c r="I88" s="83"/>
    </row>
    <row r="89" spans="1:9" ht="12.75">
      <c r="A89" s="8"/>
      <c r="B89" s="53"/>
      <c r="C89" s="98"/>
      <c r="D89" s="84"/>
      <c r="E89" s="55"/>
      <c r="F89" s="55"/>
      <c r="G89" s="100"/>
      <c r="H89" s="103" t="s">
        <v>144</v>
      </c>
      <c r="I89" s="61" t="s">
        <v>102</v>
      </c>
    </row>
    <row r="90" spans="1:9" ht="12.75">
      <c r="A90" s="11"/>
      <c r="B90" s="6"/>
      <c r="C90" s="54"/>
      <c r="D90" s="23"/>
      <c r="E90" s="24"/>
      <c r="F90" s="24"/>
      <c r="G90" s="28"/>
      <c r="H90" s="95" t="s">
        <v>103</v>
      </c>
      <c r="I90" s="94" t="s">
        <v>103</v>
      </c>
    </row>
    <row r="91" spans="1:9" ht="12.75">
      <c r="A91" s="11"/>
      <c r="B91" s="6"/>
      <c r="C91" s="85" t="s">
        <v>0</v>
      </c>
      <c r="D91" s="23"/>
      <c r="E91" s="24"/>
      <c r="F91" s="24"/>
      <c r="G91" s="12"/>
      <c r="H91" s="5" t="s">
        <v>158</v>
      </c>
      <c r="I91" s="86" t="s">
        <v>160</v>
      </c>
    </row>
    <row r="92" spans="1:9" ht="12.75">
      <c r="A92" s="13"/>
      <c r="B92" s="21"/>
      <c r="C92" s="87"/>
      <c r="D92" s="39"/>
      <c r="E92" s="37"/>
      <c r="F92" s="37"/>
      <c r="G92" s="43"/>
      <c r="H92" s="101" t="s">
        <v>16</v>
      </c>
      <c r="I92" s="99" t="s">
        <v>17</v>
      </c>
    </row>
    <row r="93" spans="1:9" ht="12.75">
      <c r="A93" s="8"/>
      <c r="B93" s="53"/>
      <c r="C93" s="104"/>
      <c r="D93" s="84"/>
      <c r="E93" s="55"/>
      <c r="F93" s="55"/>
      <c r="G93" s="92"/>
      <c r="H93" s="102"/>
      <c r="I93" s="103"/>
    </row>
    <row r="94" spans="1:9" ht="12.75">
      <c r="A94" s="11" t="s">
        <v>105</v>
      </c>
      <c r="B94" s="7" t="s">
        <v>106</v>
      </c>
      <c r="C94" s="88"/>
      <c r="D94" s="23"/>
      <c r="E94" s="24"/>
      <c r="F94" s="24"/>
      <c r="G94" s="28"/>
      <c r="H94" s="31"/>
      <c r="I94" s="28"/>
    </row>
    <row r="95" spans="1:9" ht="12.75">
      <c r="A95" s="16" t="s">
        <v>32</v>
      </c>
      <c r="B95" s="6" t="s">
        <v>107</v>
      </c>
      <c r="C95" s="89"/>
      <c r="D95" s="23"/>
      <c r="E95" s="24"/>
      <c r="F95" s="24"/>
      <c r="G95" s="28"/>
      <c r="H95" s="31"/>
      <c r="I95" s="28"/>
    </row>
    <row r="96" spans="1:9" ht="12.75">
      <c r="A96" s="18"/>
      <c r="B96" s="6" t="s">
        <v>18</v>
      </c>
      <c r="C96" s="6" t="s">
        <v>108</v>
      </c>
      <c r="D96" s="23"/>
      <c r="E96" s="24"/>
      <c r="F96" s="24"/>
      <c r="G96" s="28"/>
      <c r="H96" s="31">
        <v>6.08</v>
      </c>
      <c r="I96" s="28">
        <v>6.08</v>
      </c>
    </row>
    <row r="97" spans="1:9" ht="12.75">
      <c r="A97" s="18"/>
      <c r="B97" s="6" t="s">
        <v>19</v>
      </c>
      <c r="C97" s="6" t="s">
        <v>109</v>
      </c>
      <c r="D97" s="23"/>
      <c r="E97" s="24"/>
      <c r="F97" s="24"/>
      <c r="G97" s="28"/>
      <c r="H97" s="31">
        <v>208.51</v>
      </c>
      <c r="I97" s="28">
        <v>207.79</v>
      </c>
    </row>
    <row r="98" spans="1:9" ht="12.75">
      <c r="A98" s="18"/>
      <c r="B98" s="120" t="s">
        <v>110</v>
      </c>
      <c r="C98" s="120"/>
      <c r="D98" s="120"/>
      <c r="E98" s="120"/>
      <c r="F98" s="120"/>
      <c r="G98" s="121"/>
      <c r="H98" s="41">
        <f>SUM(H96:H97)</f>
        <v>214.59</v>
      </c>
      <c r="I98" s="96">
        <f>SUM(I96:I97)</f>
        <v>213.87</v>
      </c>
    </row>
    <row r="99" spans="1:9" ht="12.75">
      <c r="A99" s="16" t="s">
        <v>33</v>
      </c>
      <c r="B99" s="6" t="s">
        <v>111</v>
      </c>
      <c r="C99" s="6"/>
      <c r="D99" s="23"/>
      <c r="E99" s="24"/>
      <c r="F99" s="24"/>
      <c r="G99" s="28"/>
      <c r="H99" s="31"/>
      <c r="I99" s="28"/>
    </row>
    <row r="100" spans="1:9" ht="12.75">
      <c r="A100" s="18"/>
      <c r="B100" s="6" t="s">
        <v>18</v>
      </c>
      <c r="C100" s="6" t="s">
        <v>112</v>
      </c>
      <c r="D100" s="23"/>
      <c r="E100" s="24"/>
      <c r="F100" s="24"/>
      <c r="G100" s="28"/>
      <c r="H100" s="31">
        <v>0</v>
      </c>
      <c r="I100" s="28">
        <v>0</v>
      </c>
    </row>
    <row r="101" spans="1:9" ht="12.75">
      <c r="A101" s="18"/>
      <c r="B101" s="6" t="s">
        <v>19</v>
      </c>
      <c r="C101" s="6" t="s">
        <v>113</v>
      </c>
      <c r="D101" s="23"/>
      <c r="E101" s="24"/>
      <c r="F101" s="24"/>
      <c r="G101" s="28"/>
      <c r="H101" s="31">
        <v>0</v>
      </c>
      <c r="I101" s="28">
        <v>0</v>
      </c>
    </row>
    <row r="102" spans="1:9" ht="12.75">
      <c r="A102" s="18"/>
      <c r="B102" s="6" t="s">
        <v>21</v>
      </c>
      <c r="C102" s="6" t="s">
        <v>114</v>
      </c>
      <c r="D102" s="23"/>
      <c r="E102" s="24"/>
      <c r="F102" s="24"/>
      <c r="G102" s="28"/>
      <c r="H102" s="31">
        <v>0.07</v>
      </c>
      <c r="I102" s="28">
        <v>0.1</v>
      </c>
    </row>
    <row r="103" spans="1:9" ht="12.75">
      <c r="A103" s="18"/>
      <c r="B103" s="6" t="s">
        <v>22</v>
      </c>
      <c r="C103" s="6" t="s">
        <v>115</v>
      </c>
      <c r="D103" s="23"/>
      <c r="E103" s="24"/>
      <c r="F103" s="24"/>
      <c r="G103" s="28"/>
      <c r="H103" s="31">
        <v>2.73</v>
      </c>
      <c r="I103" s="28">
        <v>2.58</v>
      </c>
    </row>
    <row r="104" spans="1:9" ht="12.75">
      <c r="A104" s="18"/>
      <c r="B104" s="120" t="s">
        <v>116</v>
      </c>
      <c r="C104" s="120"/>
      <c r="D104" s="120"/>
      <c r="E104" s="120"/>
      <c r="F104" s="120"/>
      <c r="G104" s="121"/>
      <c r="H104" s="41">
        <f>SUM(H100:H103)</f>
        <v>2.8</v>
      </c>
      <c r="I104" s="96">
        <f>SUM(I100:I103)</f>
        <v>2.68</v>
      </c>
    </row>
    <row r="105" spans="1:9" ht="12.75">
      <c r="A105" s="16" t="s">
        <v>34</v>
      </c>
      <c r="B105" s="6" t="s">
        <v>117</v>
      </c>
      <c r="C105" s="6"/>
      <c r="D105" s="23"/>
      <c r="E105" s="24"/>
      <c r="F105" s="24"/>
      <c r="G105" s="28"/>
      <c r="H105" s="31"/>
      <c r="I105" s="28"/>
    </row>
    <row r="106" spans="1:9" ht="12.75">
      <c r="A106" s="18"/>
      <c r="B106" s="6" t="s">
        <v>18</v>
      </c>
      <c r="C106" s="6" t="s">
        <v>118</v>
      </c>
      <c r="D106" s="23"/>
      <c r="E106" s="24"/>
      <c r="F106" s="24"/>
      <c r="G106" s="28"/>
      <c r="H106" s="31">
        <v>20.98</v>
      </c>
      <c r="I106" s="28">
        <v>6.11</v>
      </c>
    </row>
    <row r="107" spans="1:9" ht="12.75">
      <c r="A107" s="18"/>
      <c r="B107" s="6" t="s">
        <v>19</v>
      </c>
      <c r="C107" s="6" t="s">
        <v>119</v>
      </c>
      <c r="D107" s="23"/>
      <c r="E107" s="24"/>
      <c r="F107" s="24"/>
      <c r="G107" s="28"/>
      <c r="H107" s="31">
        <v>61.32</v>
      </c>
      <c r="I107" s="28">
        <v>33.98</v>
      </c>
    </row>
    <row r="108" spans="1:9" ht="12.75">
      <c r="A108" s="18"/>
      <c r="B108" s="6" t="s">
        <v>21</v>
      </c>
      <c r="C108" s="6" t="s">
        <v>120</v>
      </c>
      <c r="D108" s="23"/>
      <c r="E108" s="24"/>
      <c r="F108" s="24"/>
      <c r="G108" s="28"/>
      <c r="H108" s="31">
        <v>45.52</v>
      </c>
      <c r="I108" s="28">
        <v>33.37</v>
      </c>
    </row>
    <row r="109" spans="1:9" ht="12.75">
      <c r="A109" s="18"/>
      <c r="B109" s="6" t="s">
        <v>22</v>
      </c>
      <c r="C109" s="6" t="s">
        <v>121</v>
      </c>
      <c r="D109" s="23"/>
      <c r="E109" s="24"/>
      <c r="F109" s="24"/>
      <c r="G109" s="28"/>
      <c r="H109" s="31">
        <v>12.06</v>
      </c>
      <c r="I109" s="28">
        <v>13.27</v>
      </c>
    </row>
    <row r="110" spans="1:9" ht="12.75">
      <c r="A110" s="18"/>
      <c r="B110" s="120" t="s">
        <v>122</v>
      </c>
      <c r="C110" s="120"/>
      <c r="D110" s="120"/>
      <c r="E110" s="120"/>
      <c r="F110" s="120"/>
      <c r="G110" s="121"/>
      <c r="H110" s="41">
        <f>SUM(H106:H109)</f>
        <v>139.88</v>
      </c>
      <c r="I110" s="96">
        <f>SUM(I106:I109)</f>
        <v>86.72999999999999</v>
      </c>
    </row>
    <row r="111" spans="1:9" ht="12.75">
      <c r="A111" s="18"/>
      <c r="B111" s="110" t="s">
        <v>123</v>
      </c>
      <c r="C111" s="110"/>
      <c r="D111" s="110"/>
      <c r="E111" s="110"/>
      <c r="F111" s="110"/>
      <c r="G111" s="111"/>
      <c r="H111" s="90">
        <f>SUM(H98+H104+H110)</f>
        <v>357.27</v>
      </c>
      <c r="I111" s="97">
        <f>SUM(I98+I104+I110)</f>
        <v>303.28</v>
      </c>
    </row>
    <row r="112" spans="1:9" ht="12.75">
      <c r="A112" s="11" t="s">
        <v>124</v>
      </c>
      <c r="B112" s="7" t="s">
        <v>125</v>
      </c>
      <c r="C112" s="6"/>
      <c r="D112" s="23"/>
      <c r="E112" s="24"/>
      <c r="F112" s="24"/>
      <c r="G112" s="28"/>
      <c r="H112" s="31"/>
      <c r="I112" s="28"/>
    </row>
    <row r="113" spans="1:9" ht="12.75">
      <c r="A113" s="16" t="s">
        <v>32</v>
      </c>
      <c r="B113" s="6" t="s">
        <v>126</v>
      </c>
      <c r="C113" s="6"/>
      <c r="D113" s="23"/>
      <c r="E113" s="24"/>
      <c r="F113" s="24"/>
      <c r="G113" s="28"/>
      <c r="H113" s="31"/>
      <c r="I113" s="28"/>
    </row>
    <row r="114" spans="1:9" ht="12.75">
      <c r="A114" s="18"/>
      <c r="B114" s="6" t="s">
        <v>18</v>
      </c>
      <c r="C114" s="6" t="s">
        <v>127</v>
      </c>
      <c r="D114" s="23"/>
      <c r="E114" s="24"/>
      <c r="F114" s="24"/>
      <c r="G114" s="28"/>
      <c r="H114" s="31">
        <v>38.85</v>
      </c>
      <c r="I114" s="28">
        <v>41.23</v>
      </c>
    </row>
    <row r="115" spans="1:9" ht="12.75">
      <c r="A115" s="18"/>
      <c r="B115" s="6" t="s">
        <v>19</v>
      </c>
      <c r="C115" s="6" t="s">
        <v>128</v>
      </c>
      <c r="D115" s="23"/>
      <c r="E115" s="24"/>
      <c r="F115" s="24"/>
      <c r="G115" s="28"/>
      <c r="H115" s="31">
        <v>72.45</v>
      </c>
      <c r="I115" s="28">
        <v>72.45</v>
      </c>
    </row>
    <row r="116" spans="1:9" ht="12.75">
      <c r="A116" s="18"/>
      <c r="B116" s="6" t="s">
        <v>21</v>
      </c>
      <c r="C116" s="6" t="s">
        <v>129</v>
      </c>
      <c r="D116" s="23"/>
      <c r="E116" s="24"/>
      <c r="F116" s="24"/>
      <c r="G116" s="28"/>
      <c r="H116" s="31">
        <v>4.21</v>
      </c>
      <c r="I116" s="28">
        <v>3.54</v>
      </c>
    </row>
    <row r="117" spans="1:9" ht="12.75">
      <c r="A117" s="18"/>
      <c r="B117" s="6" t="s">
        <v>22</v>
      </c>
      <c r="C117" s="6" t="s">
        <v>130</v>
      </c>
      <c r="D117" s="23"/>
      <c r="E117" s="24"/>
      <c r="F117" s="24"/>
      <c r="G117" s="28"/>
      <c r="H117" s="31">
        <v>13.8</v>
      </c>
      <c r="I117" s="28">
        <v>13.63</v>
      </c>
    </row>
    <row r="118" spans="1:9" ht="12.75">
      <c r="A118" s="18"/>
      <c r="B118" s="6" t="s">
        <v>23</v>
      </c>
      <c r="C118" s="6" t="s">
        <v>131</v>
      </c>
      <c r="D118" s="23"/>
      <c r="E118" s="24"/>
      <c r="F118" s="24"/>
      <c r="G118" s="28"/>
      <c r="H118" s="31">
        <v>29.97</v>
      </c>
      <c r="I118" s="28">
        <v>28.46</v>
      </c>
    </row>
    <row r="119" spans="1:9" ht="12.75">
      <c r="A119" s="18"/>
      <c r="B119" s="120" t="s">
        <v>132</v>
      </c>
      <c r="C119" s="120"/>
      <c r="D119" s="120"/>
      <c r="E119" s="120"/>
      <c r="F119" s="120"/>
      <c r="G119" s="121"/>
      <c r="H119" s="41">
        <f>SUM(H114:H118)</f>
        <v>159.28</v>
      </c>
      <c r="I119" s="96">
        <f>SUM(I114:I118)</f>
        <v>159.31000000000003</v>
      </c>
    </row>
    <row r="120" spans="1:9" ht="12.75">
      <c r="A120" s="16" t="s">
        <v>33</v>
      </c>
      <c r="B120" s="6" t="s">
        <v>133</v>
      </c>
      <c r="C120" s="6"/>
      <c r="D120" s="23"/>
      <c r="E120" s="24"/>
      <c r="F120" s="24"/>
      <c r="G120" s="28"/>
      <c r="H120" s="31"/>
      <c r="I120" s="28"/>
    </row>
    <row r="121" spans="1:9" ht="12.75">
      <c r="A121" s="18"/>
      <c r="B121" s="6" t="s">
        <v>18</v>
      </c>
      <c r="C121" s="6" t="s">
        <v>134</v>
      </c>
      <c r="D121" s="23"/>
      <c r="E121" s="24"/>
      <c r="F121" s="24"/>
      <c r="G121" s="28"/>
      <c r="H121" s="31">
        <v>24.96</v>
      </c>
      <c r="I121" s="28">
        <v>24.82</v>
      </c>
    </row>
    <row r="122" spans="1:9" ht="12.75">
      <c r="A122" s="18"/>
      <c r="B122" s="6" t="s">
        <v>19</v>
      </c>
      <c r="C122" s="6" t="s">
        <v>135</v>
      </c>
      <c r="D122" s="23"/>
      <c r="E122" s="24"/>
      <c r="F122" s="24"/>
      <c r="G122" s="28"/>
      <c r="H122" s="31">
        <v>94.19</v>
      </c>
      <c r="I122" s="28">
        <v>73.24</v>
      </c>
    </row>
    <row r="123" spans="1:9" ht="12.75">
      <c r="A123" s="18"/>
      <c r="B123" s="6" t="s">
        <v>21</v>
      </c>
      <c r="C123" s="6" t="s">
        <v>136</v>
      </c>
      <c r="D123" s="23"/>
      <c r="E123" s="24"/>
      <c r="F123" s="24"/>
      <c r="G123" s="28"/>
      <c r="H123" s="31">
        <v>58.51</v>
      </c>
      <c r="I123" s="28">
        <v>26.1</v>
      </c>
    </row>
    <row r="124" spans="1:9" ht="12.75">
      <c r="A124" s="18"/>
      <c r="B124" s="6" t="s">
        <v>22</v>
      </c>
      <c r="C124" s="44" t="s">
        <v>145</v>
      </c>
      <c r="D124" s="23"/>
      <c r="E124" s="24"/>
      <c r="F124" s="24"/>
      <c r="G124" s="28"/>
      <c r="H124" s="31">
        <v>13.96</v>
      </c>
      <c r="I124" s="28">
        <v>14.04</v>
      </c>
    </row>
    <row r="125" spans="1:9" ht="12.75">
      <c r="A125" s="18"/>
      <c r="B125" s="6" t="s">
        <v>23</v>
      </c>
      <c r="C125" s="6" t="s">
        <v>137</v>
      </c>
      <c r="D125" s="23"/>
      <c r="E125" s="24"/>
      <c r="F125" s="24"/>
      <c r="G125" s="28"/>
      <c r="H125" s="31">
        <v>2.73</v>
      </c>
      <c r="I125" s="28">
        <v>2.7</v>
      </c>
    </row>
    <row r="126" spans="1:9" ht="12.75">
      <c r="A126" s="18"/>
      <c r="B126" s="6" t="s">
        <v>24</v>
      </c>
      <c r="C126" s="6" t="s">
        <v>138</v>
      </c>
      <c r="D126" s="23"/>
      <c r="E126" s="24"/>
      <c r="F126" s="24"/>
      <c r="G126" s="28"/>
      <c r="H126" s="31">
        <v>3.64</v>
      </c>
      <c r="I126" s="28">
        <v>3.07</v>
      </c>
    </row>
    <row r="127" spans="1:9" ht="12.75">
      <c r="A127" s="18"/>
      <c r="B127" s="120" t="s">
        <v>139</v>
      </c>
      <c r="C127" s="120"/>
      <c r="D127" s="120"/>
      <c r="E127" s="120"/>
      <c r="F127" s="120"/>
      <c r="G127" s="121"/>
      <c r="H127" s="41">
        <f>SUM(H121:H126)</f>
        <v>197.98999999999998</v>
      </c>
      <c r="I127" s="96">
        <f>SUM(I121:I126)</f>
        <v>143.96999999999997</v>
      </c>
    </row>
    <row r="128" spans="1:9" ht="12.75">
      <c r="A128" s="20"/>
      <c r="B128" s="137" t="s">
        <v>140</v>
      </c>
      <c r="C128" s="137"/>
      <c r="D128" s="137"/>
      <c r="E128" s="137"/>
      <c r="F128" s="137"/>
      <c r="G128" s="138"/>
      <c r="H128" s="90">
        <f>SUM(H119+H127)</f>
        <v>357.27</v>
      </c>
      <c r="I128" s="97">
        <f>SUM(I119+I127)</f>
        <v>303.28</v>
      </c>
    </row>
    <row r="129" spans="1:9" ht="12.75">
      <c r="A129" s="107"/>
      <c r="B129" s="53"/>
      <c r="C129" s="98"/>
      <c r="D129" s="84"/>
      <c r="E129" s="55"/>
      <c r="F129" s="55"/>
      <c r="G129" s="55"/>
      <c r="H129" s="55"/>
      <c r="I129" s="100"/>
    </row>
    <row r="130" spans="1:9" ht="12.75">
      <c r="A130" s="11" t="s">
        <v>10</v>
      </c>
      <c r="B130" s="47"/>
      <c r="C130" s="48"/>
      <c r="D130" s="48"/>
      <c r="E130" s="48"/>
      <c r="F130" s="48"/>
      <c r="G130" s="48"/>
      <c r="H130" s="48"/>
      <c r="I130" s="49"/>
    </row>
    <row r="131" spans="1:9" ht="12.75">
      <c r="A131" s="46"/>
      <c r="B131" s="47"/>
      <c r="C131" s="48"/>
      <c r="D131" s="48"/>
      <c r="E131" s="48"/>
      <c r="F131" s="48"/>
      <c r="G131" s="48"/>
      <c r="H131" s="48"/>
      <c r="I131" s="49"/>
    </row>
    <row r="132" spans="1:9" ht="12.75" customHeight="1">
      <c r="A132" s="62" t="s">
        <v>8</v>
      </c>
      <c r="B132" s="129" t="s">
        <v>150</v>
      </c>
      <c r="C132" s="129"/>
      <c r="D132" s="129"/>
      <c r="E132" s="129"/>
      <c r="F132" s="129"/>
      <c r="G132" s="129"/>
      <c r="H132" s="129"/>
      <c r="I132" s="130"/>
    </row>
    <row r="133" spans="1:9" ht="12.75" customHeight="1">
      <c r="A133" s="62"/>
      <c r="B133" s="117" t="s">
        <v>171</v>
      </c>
      <c r="C133" s="117"/>
      <c r="D133" s="117"/>
      <c r="E133" s="117"/>
      <c r="F133" s="117"/>
      <c r="G133" s="117"/>
      <c r="H133" s="117"/>
      <c r="I133" s="118"/>
    </row>
    <row r="134" spans="1:9" ht="12.75">
      <c r="A134" s="62" t="s">
        <v>5</v>
      </c>
      <c r="B134" s="129" t="s">
        <v>99</v>
      </c>
      <c r="C134" s="129"/>
      <c r="D134" s="129"/>
      <c r="E134" s="129"/>
      <c r="F134" s="129"/>
      <c r="G134" s="129"/>
      <c r="H134" s="129"/>
      <c r="I134" s="130"/>
    </row>
    <row r="135" spans="1:9" ht="12.75" customHeight="1">
      <c r="A135" s="62" t="s">
        <v>4</v>
      </c>
      <c r="B135" s="129" t="s">
        <v>163</v>
      </c>
      <c r="C135" s="129"/>
      <c r="D135" s="129"/>
      <c r="E135" s="129"/>
      <c r="F135" s="129"/>
      <c r="G135" s="129"/>
      <c r="H135" s="129"/>
      <c r="I135" s="130"/>
    </row>
    <row r="136" spans="1:9" ht="45" customHeight="1">
      <c r="A136" s="62" t="s">
        <v>2</v>
      </c>
      <c r="B136" s="112" t="s">
        <v>164</v>
      </c>
      <c r="C136" s="112"/>
      <c r="D136" s="112"/>
      <c r="E136" s="112"/>
      <c r="F136" s="112"/>
      <c r="G136" s="112"/>
      <c r="H136" s="112"/>
      <c r="I136" s="113"/>
    </row>
    <row r="137" spans="1:9" ht="25.5" customHeight="1">
      <c r="A137" s="62" t="s">
        <v>97</v>
      </c>
      <c r="B137" s="112" t="s">
        <v>170</v>
      </c>
      <c r="C137" s="112"/>
      <c r="D137" s="112"/>
      <c r="E137" s="112"/>
      <c r="F137" s="112"/>
      <c r="G137" s="112"/>
      <c r="H137" s="112"/>
      <c r="I137" s="113"/>
    </row>
    <row r="138" spans="1:9" ht="12.75">
      <c r="A138" s="62" t="s">
        <v>149</v>
      </c>
      <c r="B138" s="129" t="s">
        <v>98</v>
      </c>
      <c r="C138" s="129"/>
      <c r="D138" s="129"/>
      <c r="E138" s="129"/>
      <c r="F138" s="129"/>
      <c r="G138" s="129"/>
      <c r="H138" s="129"/>
      <c r="I138" s="130"/>
    </row>
    <row r="139" spans="1:9" ht="12.75">
      <c r="A139" s="18"/>
      <c r="B139" s="6"/>
      <c r="C139" s="6"/>
      <c r="D139" s="6"/>
      <c r="E139" s="6"/>
      <c r="F139" s="6"/>
      <c r="G139" s="6"/>
      <c r="H139" s="6"/>
      <c r="I139" s="17"/>
    </row>
    <row r="140" spans="1:9" ht="12.75">
      <c r="A140" s="18"/>
      <c r="B140" s="6"/>
      <c r="C140" s="6"/>
      <c r="D140" s="6"/>
      <c r="E140" s="6"/>
      <c r="F140" s="6" t="s">
        <v>146</v>
      </c>
      <c r="G140" s="6"/>
      <c r="H140" s="6"/>
      <c r="I140" s="17"/>
    </row>
    <row r="141" spans="1:9" ht="12.75">
      <c r="A141" s="18"/>
      <c r="B141" s="6"/>
      <c r="C141" s="6"/>
      <c r="D141" s="6"/>
      <c r="E141" s="6"/>
      <c r="F141" s="6"/>
      <c r="G141" s="6"/>
      <c r="H141" s="6"/>
      <c r="I141" s="17"/>
    </row>
    <row r="142" spans="1:9" ht="12.75">
      <c r="A142" s="18"/>
      <c r="B142" s="6"/>
      <c r="C142" s="6"/>
      <c r="D142" s="6"/>
      <c r="E142" s="6"/>
      <c r="F142" s="6" t="s">
        <v>13</v>
      </c>
      <c r="G142" s="6"/>
      <c r="H142" s="6"/>
      <c r="I142" s="17"/>
    </row>
    <row r="143" spans="1:9" ht="12.75">
      <c r="A143" s="18"/>
      <c r="B143" s="6"/>
      <c r="C143" s="6"/>
      <c r="D143" s="6"/>
      <c r="E143" s="6"/>
      <c r="F143" s="6"/>
      <c r="G143" s="6"/>
      <c r="H143" s="6"/>
      <c r="I143" s="17"/>
    </row>
    <row r="144" spans="1:9" ht="12.75">
      <c r="A144" s="18"/>
      <c r="B144" s="6"/>
      <c r="C144" s="6"/>
      <c r="D144" s="6"/>
      <c r="E144" s="6"/>
      <c r="F144" s="6"/>
      <c r="G144" s="6"/>
      <c r="H144" s="6"/>
      <c r="I144" s="17"/>
    </row>
    <row r="145" spans="1:9" ht="12.75">
      <c r="A145" s="11" t="s">
        <v>46</v>
      </c>
      <c r="B145" s="6"/>
      <c r="C145" s="6" t="s">
        <v>45</v>
      </c>
      <c r="D145" s="6"/>
      <c r="E145" s="6"/>
      <c r="F145" s="6" t="s">
        <v>12</v>
      </c>
      <c r="G145" s="6"/>
      <c r="H145" s="6"/>
      <c r="I145" s="17"/>
    </row>
    <row r="146" spans="1:9" ht="12.75">
      <c r="A146" s="13" t="s">
        <v>76</v>
      </c>
      <c r="B146" s="21"/>
      <c r="C146" s="50" t="s">
        <v>171</v>
      </c>
      <c r="D146" s="21"/>
      <c r="E146" s="21"/>
      <c r="F146" s="21" t="s">
        <v>11</v>
      </c>
      <c r="G146" s="21"/>
      <c r="H146" s="21"/>
      <c r="I146" s="22"/>
    </row>
    <row r="147" spans="1:9" ht="12.75">
      <c r="A147" s="6"/>
      <c r="B147" s="6"/>
      <c r="C147" s="51"/>
      <c r="D147" s="1"/>
      <c r="E147" s="1"/>
      <c r="F147" s="1"/>
      <c r="G147" s="1"/>
      <c r="H147" s="1"/>
      <c r="I147" s="1"/>
    </row>
  </sheetData>
  <sheetProtection/>
  <mergeCells count="32">
    <mergeCell ref="A5:I5"/>
    <mergeCell ref="A7:I7"/>
    <mergeCell ref="F8:I8"/>
    <mergeCell ref="D10:F11"/>
    <mergeCell ref="B119:G119"/>
    <mergeCell ref="B127:G127"/>
    <mergeCell ref="E81:F81"/>
    <mergeCell ref="E82:F82"/>
    <mergeCell ref="E83:F83"/>
    <mergeCell ref="D13:F13"/>
    <mergeCell ref="B138:I138"/>
    <mergeCell ref="G10:H11"/>
    <mergeCell ref="G13:H13"/>
    <mergeCell ref="B132:I132"/>
    <mergeCell ref="B134:I134"/>
    <mergeCell ref="B135:I135"/>
    <mergeCell ref="B128:G128"/>
    <mergeCell ref="H87:I87"/>
    <mergeCell ref="B98:G98"/>
    <mergeCell ref="B137:I137"/>
    <mergeCell ref="B19:C19"/>
    <mergeCell ref="B28:C28"/>
    <mergeCell ref="E80:F80"/>
    <mergeCell ref="B110:G110"/>
    <mergeCell ref="A6:I6"/>
    <mergeCell ref="E84:F84"/>
    <mergeCell ref="B111:G111"/>
    <mergeCell ref="B136:I136"/>
    <mergeCell ref="A86:I86"/>
    <mergeCell ref="B133:I133"/>
    <mergeCell ref="G88:H88"/>
    <mergeCell ref="B104:G104"/>
  </mergeCells>
  <printOptions horizontalCentered="1"/>
  <pageMargins left="0.2362204724409449" right="0.2362204724409449" top="0.3937007874015748" bottom="0" header="0.5118110236220472" footer="0.5118110236220472"/>
  <pageSetup horizontalDpi="180" verticalDpi="180" orientation="portrait" paperSize="5" scale="95" r:id="rId2"/>
  <drawing r:id="rId1"/>
</worksheet>
</file>

<file path=xl/worksheets/sheet2.xml><?xml version="1.0" encoding="utf-8"?>
<worksheet xmlns="http://schemas.openxmlformats.org/spreadsheetml/2006/main" xmlns:r="http://schemas.openxmlformats.org/officeDocument/2006/relationships">
  <dimension ref="A2:K146"/>
  <sheetViews>
    <sheetView tabSelected="1" zoomScalePageLayoutView="0" workbookViewId="0" topLeftCell="A1">
      <selection activeCell="O17" sqref="O17"/>
    </sheetView>
  </sheetViews>
  <sheetFormatPr defaultColWidth="9.140625" defaultRowHeight="12.75"/>
  <cols>
    <col min="1" max="1" width="4.140625" style="0" customWidth="1"/>
    <col min="2" max="2" width="2.421875" style="0" customWidth="1"/>
    <col min="3" max="3" width="35.7109375" style="0" customWidth="1"/>
    <col min="4" max="5" width="10.140625" style="0" bestFit="1" customWidth="1"/>
    <col min="6" max="6" width="10.421875" style="0" customWidth="1"/>
    <col min="7" max="7" width="10.140625" style="0" bestFit="1" customWidth="1"/>
    <col min="8" max="8" width="11.421875" style="0" bestFit="1" customWidth="1"/>
    <col min="9" max="9" width="11.28125" style="0" bestFit="1" customWidth="1"/>
    <col min="11" max="11" width="0.13671875" style="0" customWidth="1"/>
  </cols>
  <sheetData>
    <row r="2" spans="1:9" ht="12.75">
      <c r="A2" s="2"/>
      <c r="B2" s="2"/>
      <c r="C2" s="2"/>
      <c r="D2" s="2"/>
      <c r="E2" s="2"/>
      <c r="F2" s="2"/>
      <c r="G2" s="2"/>
      <c r="H2" s="2"/>
      <c r="I2" s="2"/>
    </row>
    <row r="3" spans="1:9" ht="12.75">
      <c r="A3" s="2"/>
      <c r="B3" s="2"/>
      <c r="C3" s="2"/>
      <c r="D3" s="2"/>
      <c r="E3" s="2"/>
      <c r="F3" s="2"/>
      <c r="G3" s="2"/>
      <c r="H3" s="2"/>
      <c r="I3" s="2"/>
    </row>
    <row r="4" spans="1:9" ht="12.75">
      <c r="A4" s="2"/>
      <c r="B4" s="2"/>
      <c r="C4" s="2"/>
      <c r="D4" s="2"/>
      <c r="E4" s="2"/>
      <c r="F4" s="2"/>
      <c r="G4" s="2"/>
      <c r="H4" s="2"/>
      <c r="I4" s="2"/>
    </row>
    <row r="5" spans="1:11" ht="12.75">
      <c r="A5" s="140" t="s">
        <v>14</v>
      </c>
      <c r="B5" s="140"/>
      <c r="C5" s="140"/>
      <c r="D5" s="140"/>
      <c r="E5" s="140"/>
      <c r="F5" s="140"/>
      <c r="G5" s="140"/>
      <c r="H5" s="140"/>
      <c r="I5" s="140"/>
      <c r="K5">
        <v>6.5</v>
      </c>
    </row>
    <row r="6" spans="1:9" ht="12.75">
      <c r="A6" s="126" t="s">
        <v>152</v>
      </c>
      <c r="B6" s="126"/>
      <c r="C6" s="126"/>
      <c r="D6" s="126"/>
      <c r="E6" s="126"/>
      <c r="F6" s="126"/>
      <c r="G6" s="126"/>
      <c r="H6" s="126"/>
      <c r="I6" s="126"/>
    </row>
    <row r="7" spans="1:9" ht="12.75">
      <c r="A7" s="141" t="s">
        <v>157</v>
      </c>
      <c r="B7" s="141"/>
      <c r="C7" s="141"/>
      <c r="D7" s="141"/>
      <c r="E7" s="141"/>
      <c r="F7" s="141"/>
      <c r="G7" s="141"/>
      <c r="H7" s="141"/>
      <c r="I7" s="141"/>
    </row>
    <row r="8" spans="1:9" ht="12.75">
      <c r="A8" s="60"/>
      <c r="B8" s="60"/>
      <c r="C8" s="60"/>
      <c r="D8" s="60"/>
      <c r="E8" s="60"/>
      <c r="F8" s="142" t="s">
        <v>181</v>
      </c>
      <c r="G8" s="142"/>
      <c r="H8" s="142"/>
      <c r="I8" s="142"/>
    </row>
    <row r="9" spans="1:9" ht="12.75">
      <c r="A9" s="3"/>
      <c r="B9" s="3"/>
      <c r="C9" s="4"/>
      <c r="D9" s="4"/>
      <c r="E9" s="4"/>
      <c r="F9" s="4" t="s">
        <v>184</v>
      </c>
      <c r="G9" s="4"/>
      <c r="H9" s="4"/>
      <c r="I9" s="4"/>
    </row>
    <row r="10" spans="1:9" ht="12.75">
      <c r="A10" s="8"/>
      <c r="B10" s="9"/>
      <c r="C10" s="10"/>
      <c r="D10" s="131" t="s">
        <v>9</v>
      </c>
      <c r="E10" s="143"/>
      <c r="F10" s="132"/>
      <c r="G10" s="131" t="s">
        <v>142</v>
      </c>
      <c r="H10" s="132"/>
      <c r="I10" s="109" t="s">
        <v>102</v>
      </c>
    </row>
    <row r="11" spans="1:9" ht="12.75">
      <c r="A11" s="11"/>
      <c r="B11" s="7"/>
      <c r="C11" s="15" t="s">
        <v>0</v>
      </c>
      <c r="D11" s="133"/>
      <c r="E11" s="144"/>
      <c r="F11" s="134"/>
      <c r="G11" s="133"/>
      <c r="H11" s="134"/>
      <c r="I11" s="101" t="s">
        <v>103</v>
      </c>
    </row>
    <row r="12" spans="1:9" ht="12.75">
      <c r="A12" s="11"/>
      <c r="B12" s="7"/>
      <c r="C12" s="17"/>
      <c r="D12" s="43" t="s">
        <v>158</v>
      </c>
      <c r="E12" s="43" t="s">
        <v>159</v>
      </c>
      <c r="F12" s="43" t="s">
        <v>153</v>
      </c>
      <c r="G12" s="43" t="s">
        <v>158</v>
      </c>
      <c r="H12" s="43" t="s">
        <v>153</v>
      </c>
      <c r="I12" s="101" t="s">
        <v>160</v>
      </c>
    </row>
    <row r="13" spans="1:9" ht="12.75">
      <c r="A13" s="13"/>
      <c r="B13" s="14"/>
      <c r="C13" s="22"/>
      <c r="D13" s="135" t="s">
        <v>16</v>
      </c>
      <c r="E13" s="149"/>
      <c r="F13" s="136"/>
      <c r="G13" s="135" t="s">
        <v>16</v>
      </c>
      <c r="H13" s="136"/>
      <c r="I13" s="101" t="s">
        <v>17</v>
      </c>
    </row>
    <row r="14" spans="1:9" ht="12.75">
      <c r="A14" s="52" t="s">
        <v>32</v>
      </c>
      <c r="B14" s="10" t="s">
        <v>48</v>
      </c>
      <c r="C14" s="78"/>
      <c r="D14" s="65"/>
      <c r="E14" s="66"/>
      <c r="F14" s="66"/>
      <c r="G14" s="66"/>
      <c r="H14" s="67"/>
      <c r="I14" s="66"/>
    </row>
    <row r="15" spans="1:9" ht="12.75">
      <c r="A15" s="16"/>
      <c r="B15" s="6" t="s">
        <v>7</v>
      </c>
      <c r="C15" s="17"/>
      <c r="D15" s="68">
        <f>+'FR(Sept 30)'!D15/USD!$K$5</f>
        <v>9.864615384615385</v>
      </c>
      <c r="E15" s="68">
        <f>+'FR(Sept 30)'!E15/USD!$K$5</f>
        <v>4.730769230769231</v>
      </c>
      <c r="F15" s="68">
        <f>+'FR(Sept 30)'!F15/USD!$K$5</f>
        <v>6.684615384615385</v>
      </c>
      <c r="G15" s="68">
        <f>+'FR(Sept 30)'!G15/USD!$K$5</f>
        <v>14.595384615384615</v>
      </c>
      <c r="H15" s="68">
        <f>+'FR(Sept 30)'!H15/USD!$K$5</f>
        <v>12.004615384615384</v>
      </c>
      <c r="I15" s="69">
        <f>+'FR(Sept 30)'!I15/USD!$K$5</f>
        <v>22.836923076923078</v>
      </c>
    </row>
    <row r="16" spans="1:9" ht="12.75">
      <c r="A16" s="16"/>
      <c r="B16" s="6" t="s">
        <v>6</v>
      </c>
      <c r="C16" s="17"/>
      <c r="D16" s="72">
        <f>+'FR(Sept 30)'!D16/USD!$K$5</f>
        <v>3.36</v>
      </c>
      <c r="E16" s="72">
        <f>+'FR(Sept 30)'!E16/USD!$K$5</f>
        <v>0.21384615384615382</v>
      </c>
      <c r="F16" s="72">
        <f>+'FR(Sept 30)'!F16/USD!$K$5</f>
        <v>2.4292307692307693</v>
      </c>
      <c r="G16" s="72">
        <f>+'FR(Sept 30)'!G16/USD!$K$5</f>
        <v>3.573846153846154</v>
      </c>
      <c r="H16" s="72">
        <f>+'FR(Sept 30)'!H16/USD!$K$5</f>
        <v>5.730769230769231</v>
      </c>
      <c r="I16" s="72">
        <f>+'FR(Sept 30)'!I16/USD!$K$5</f>
        <v>8.578461538461537</v>
      </c>
    </row>
    <row r="17" spans="1:9" ht="12.75">
      <c r="A17" s="18"/>
      <c r="B17" s="6" t="s">
        <v>18</v>
      </c>
      <c r="C17" s="17" t="s">
        <v>77</v>
      </c>
      <c r="D17" s="31">
        <f>SUM(D15+D16)</f>
        <v>13.224615384615385</v>
      </c>
      <c r="E17" s="31">
        <f>SUM(E15+E16)</f>
        <v>4.944615384615385</v>
      </c>
      <c r="F17" s="31">
        <f>SUM(F15+F16)</f>
        <v>9.113846153846154</v>
      </c>
      <c r="G17" s="31">
        <f>SUM(G15+G16)</f>
        <v>18.16923076923077</v>
      </c>
      <c r="H17" s="31">
        <f>SUM(H15+H16)</f>
        <v>17.735384615384614</v>
      </c>
      <c r="I17" s="31">
        <f>SUM(I15+I16)</f>
        <v>31.415384615384617</v>
      </c>
    </row>
    <row r="18" spans="1:9" ht="12.75">
      <c r="A18" s="18"/>
      <c r="B18" s="6" t="s">
        <v>19</v>
      </c>
      <c r="C18" s="17" t="s">
        <v>20</v>
      </c>
      <c r="D18" s="68">
        <f>+'FR(Sept 30)'!D18/USD!$K$5</f>
        <v>0.24461538461538462</v>
      </c>
      <c r="E18" s="68">
        <f>+'FR(Sept 30)'!E18/USD!$K$5</f>
        <v>0.18923076923076923</v>
      </c>
      <c r="F18" s="68">
        <f>+'FR(Sept 30)'!F18/USD!$K$5</f>
        <v>0.5261538461538462</v>
      </c>
      <c r="G18" s="68">
        <f>+'FR(Sept 30)'!G18/USD!$K$5</f>
        <v>0.4338461538461538</v>
      </c>
      <c r="H18" s="68">
        <f>+'FR(Sept 30)'!H18/USD!$K$5</f>
        <v>0.836923076923077</v>
      </c>
      <c r="I18" s="69">
        <f>+'FR(Sept 30)'!I18/USD!$K$5</f>
        <v>1.7415384615384615</v>
      </c>
    </row>
    <row r="19" spans="1:9" ht="12.75">
      <c r="A19" s="18"/>
      <c r="B19" s="122" t="s">
        <v>49</v>
      </c>
      <c r="C19" s="123"/>
      <c r="D19" s="41">
        <f>SUM(D17:D18)</f>
        <v>13.46923076923077</v>
      </c>
      <c r="E19" s="41">
        <f>SUM(E17:E18)</f>
        <v>5.133846153846154</v>
      </c>
      <c r="F19" s="41">
        <f>SUM(F17:F18)</f>
        <v>9.64</v>
      </c>
      <c r="G19" s="41">
        <f>SUM(G17:G18)</f>
        <v>18.603076923076923</v>
      </c>
      <c r="H19" s="41">
        <f>SUM(H17:H18)</f>
        <v>18.572307692307692</v>
      </c>
      <c r="I19" s="41">
        <f>SUM(I17:I18)</f>
        <v>33.15692307692308</v>
      </c>
    </row>
    <row r="20" spans="1:9" ht="12.75">
      <c r="A20" s="16" t="s">
        <v>33</v>
      </c>
      <c r="B20" s="17" t="s">
        <v>3</v>
      </c>
      <c r="C20" s="32"/>
      <c r="D20" s="27"/>
      <c r="E20" s="27"/>
      <c r="F20" s="27"/>
      <c r="G20" s="27"/>
      <c r="H20" s="27"/>
      <c r="I20" s="31"/>
    </row>
    <row r="21" spans="1:9" ht="12.75">
      <c r="A21" s="18"/>
      <c r="B21" s="6" t="s">
        <v>18</v>
      </c>
      <c r="C21" s="17" t="s">
        <v>25</v>
      </c>
      <c r="D21" s="68">
        <f>+'FR(Sept 30)'!D21/USD!$K$5</f>
        <v>8.118461538461538</v>
      </c>
      <c r="E21" s="68">
        <f>+'FR(Sept 30)'!E21/USD!$K$5</f>
        <v>5.332307692307692</v>
      </c>
      <c r="F21" s="68">
        <f>+'FR(Sept 30)'!F21/USD!$K$5</f>
        <v>5.376923076923077</v>
      </c>
      <c r="G21" s="68">
        <f>+'FR(Sept 30)'!G21/USD!$K$5</f>
        <v>13.450769230769232</v>
      </c>
      <c r="H21" s="68">
        <f>+'FR(Sept 30)'!H21/USD!$K$5</f>
        <v>11.186153846153845</v>
      </c>
      <c r="I21" s="69">
        <f>+'FR(Sept 30)'!I21/USD!$K$5</f>
        <v>20.590769230769233</v>
      </c>
    </row>
    <row r="22" spans="1:9" ht="12.75">
      <c r="A22" s="18"/>
      <c r="B22" s="6" t="s">
        <v>19</v>
      </c>
      <c r="C22" s="17" t="s">
        <v>26</v>
      </c>
      <c r="D22" s="68">
        <f>+'FR(Sept 30)'!D22/USD!$K$5</f>
        <v>0</v>
      </c>
      <c r="E22" s="68">
        <f>+'FR(Sept 30)'!E22/USD!$K$5</f>
        <v>0</v>
      </c>
      <c r="F22" s="68">
        <f>+'FR(Sept 30)'!F22/USD!$K$5</f>
        <v>0</v>
      </c>
      <c r="G22" s="68">
        <f>+'FR(Sept 30)'!G22/USD!$K$5</f>
        <v>0</v>
      </c>
      <c r="H22" s="68">
        <f>+'FR(Sept 30)'!H22/USD!$K$5</f>
        <v>0</v>
      </c>
      <c r="I22" s="69">
        <f>+'FR(Sept 30)'!I22/USD!$K$5</f>
        <v>0</v>
      </c>
    </row>
    <row r="23" spans="1:9" ht="12.75">
      <c r="A23" s="18"/>
      <c r="B23" s="6" t="s">
        <v>21</v>
      </c>
      <c r="C23" s="17" t="s">
        <v>104</v>
      </c>
      <c r="D23" s="68">
        <f>+'FR(Sept 30)'!D23/USD!$K$5</f>
        <v>0</v>
      </c>
      <c r="E23" s="68">
        <f>+'FR(Sept 30)'!E23/USD!$K$5</f>
        <v>0</v>
      </c>
      <c r="F23" s="68">
        <f>+'FR(Sept 30)'!F23/USD!$K$5</f>
        <v>0</v>
      </c>
      <c r="G23" s="68">
        <f>+'FR(Sept 30)'!G23/USD!$K$5</f>
        <v>0</v>
      </c>
      <c r="H23" s="68">
        <f>+'FR(Sept 30)'!H23/USD!$K$5</f>
        <v>0</v>
      </c>
      <c r="I23" s="69">
        <f>+'FR(Sept 30)'!I23/USD!$K$5</f>
        <v>0</v>
      </c>
    </row>
    <row r="24" spans="1:9" ht="12.75">
      <c r="A24" s="18"/>
      <c r="B24" s="6"/>
      <c r="C24" s="17" t="s">
        <v>47</v>
      </c>
      <c r="D24" s="68">
        <f>+'FR(Sept 30)'!D24/USD!$K$5</f>
        <v>0.07692307692307693</v>
      </c>
      <c r="E24" s="68">
        <f>+'FR(Sept 30)'!E24/USD!$K$5</f>
        <v>-2.852307692307692</v>
      </c>
      <c r="F24" s="68">
        <f>+'FR(Sept 30)'!F24/USD!$K$5</f>
        <v>0.6184615384615384</v>
      </c>
      <c r="G24" s="68">
        <f>+'FR(Sept 30)'!G24/USD!$K$5</f>
        <v>-2.775384615384615</v>
      </c>
      <c r="H24" s="68">
        <f>+'FR(Sept 30)'!H24/USD!$K$5</f>
        <v>0.28153846153846157</v>
      </c>
      <c r="I24" s="69">
        <f>+'FR(Sept 30)'!I24/USD!$K$5</f>
        <v>-0.2076923076923077</v>
      </c>
    </row>
    <row r="25" spans="1:9" ht="12.75">
      <c r="A25" s="18"/>
      <c r="B25" s="6" t="s">
        <v>22</v>
      </c>
      <c r="C25" s="17" t="s">
        <v>27</v>
      </c>
      <c r="D25" s="68">
        <f>+'FR(Sept 30)'!D25/USD!$K$5</f>
        <v>2</v>
      </c>
      <c r="E25" s="68">
        <f>+'FR(Sept 30)'!E25/USD!$K$5</f>
        <v>2.1553846153846155</v>
      </c>
      <c r="F25" s="68">
        <f>+'FR(Sept 30)'!F25/USD!$K$5</f>
        <v>2.132307692307692</v>
      </c>
      <c r="G25" s="68">
        <f>+'FR(Sept 30)'!G25/USD!$K$5</f>
        <v>4.155384615384616</v>
      </c>
      <c r="H25" s="68">
        <f>+'FR(Sept 30)'!H25/USD!$K$5</f>
        <v>4.204615384615384</v>
      </c>
      <c r="I25" s="69">
        <f>+'FR(Sept 30)'!I25/USD!$K$5</f>
        <v>8.853846153846153</v>
      </c>
    </row>
    <row r="26" spans="1:9" ht="12.75">
      <c r="A26" s="18"/>
      <c r="B26" s="6" t="s">
        <v>23</v>
      </c>
      <c r="C26" s="17" t="s">
        <v>50</v>
      </c>
      <c r="D26" s="68">
        <f>+'FR(Sept 30)'!D26/USD!$K$5</f>
        <v>0.24461538461538462</v>
      </c>
      <c r="E26" s="68">
        <f>+'FR(Sept 30)'!E26/USD!$K$5</f>
        <v>0.24153846153846154</v>
      </c>
      <c r="F26" s="68">
        <f>+'FR(Sept 30)'!F26/USD!$K$5</f>
        <v>0.3215384615384615</v>
      </c>
      <c r="G26" s="68">
        <f>+'FR(Sept 30)'!G26/USD!$K$5</f>
        <v>0.48615384615384616</v>
      </c>
      <c r="H26" s="68">
        <f>+'FR(Sept 30)'!H26/USD!$K$5</f>
        <v>0.6553846153846153</v>
      </c>
      <c r="I26" s="69">
        <f>+'FR(Sept 30)'!I26/USD!$K$5</f>
        <v>1.0553846153846154</v>
      </c>
    </row>
    <row r="27" spans="1:9" ht="12.75">
      <c r="A27" s="18"/>
      <c r="B27" s="6" t="s">
        <v>24</v>
      </c>
      <c r="C27" s="17" t="s">
        <v>28</v>
      </c>
      <c r="D27" s="68">
        <f>+'FR(Sept 30)'!D27/USD!$K$5</f>
        <v>1.5938461538461537</v>
      </c>
      <c r="E27" s="68">
        <f>+'FR(Sept 30)'!E27/USD!$K$5</f>
        <v>1.2938461538461539</v>
      </c>
      <c r="F27" s="68">
        <f>+'FR(Sept 30)'!F27/USD!$K$5</f>
        <v>1.1492307692307693</v>
      </c>
      <c r="G27" s="68">
        <f>+'FR(Sept 30)'!G27/USD!$K$5</f>
        <v>2.8876923076923076</v>
      </c>
      <c r="H27" s="68">
        <f>+'FR(Sept 30)'!H27/USD!$K$5</f>
        <v>2.8892307692307693</v>
      </c>
      <c r="I27" s="69">
        <f>+'FR(Sept 30)'!I27/USD!$K$5</f>
        <v>5.34923076923077</v>
      </c>
    </row>
    <row r="28" spans="1:9" ht="12.75">
      <c r="A28" s="18"/>
      <c r="B28" s="122" t="s">
        <v>51</v>
      </c>
      <c r="C28" s="123"/>
      <c r="D28" s="41">
        <f>SUM(D21:D27)</f>
        <v>12.033846153846152</v>
      </c>
      <c r="E28" s="41">
        <f>SUM(E21:E27)</f>
        <v>6.170769230769231</v>
      </c>
      <c r="F28" s="41">
        <f>SUM(F21:F27)</f>
        <v>9.598461538461537</v>
      </c>
      <c r="G28" s="41">
        <f>SUM(G21:G27)</f>
        <v>18.204615384615387</v>
      </c>
      <c r="H28" s="41">
        <f>SUM(H21:H27)</f>
        <v>19.216923076923074</v>
      </c>
      <c r="I28" s="41">
        <f>SUM(I21:I27)</f>
        <v>35.64153846153846</v>
      </c>
    </row>
    <row r="29" spans="1:9" ht="12.75">
      <c r="A29" s="16" t="s">
        <v>34</v>
      </c>
      <c r="B29" s="6" t="s">
        <v>81</v>
      </c>
      <c r="C29" s="17"/>
      <c r="D29" s="27"/>
      <c r="E29" s="27"/>
      <c r="F29" s="27"/>
      <c r="G29" s="27"/>
      <c r="H29" s="27"/>
      <c r="I29" s="31"/>
    </row>
    <row r="30" spans="1:9" ht="12.75">
      <c r="A30" s="16"/>
      <c r="B30" s="6" t="s">
        <v>82</v>
      </c>
      <c r="C30" s="17"/>
      <c r="D30" s="68">
        <f>+'FR(Sept 30)'!D30/USD!$K$5</f>
        <v>1.435384615384615</v>
      </c>
      <c r="E30" s="68">
        <f>+'FR(Sept 30)'!E30/USD!$K$5</f>
        <v>-1.0369230769230773</v>
      </c>
      <c r="F30" s="68">
        <f>+'FR(Sept 30)'!F30/USD!$K$5</f>
        <v>0.04153846153846202</v>
      </c>
      <c r="G30" s="68">
        <f>+'FR(Sept 30)'!G30/USD!$K$5</f>
        <v>0.3984615384615368</v>
      </c>
      <c r="H30" s="68">
        <f>+'FR(Sept 30)'!H30/USD!$K$5</f>
        <v>-0.6446153846153843</v>
      </c>
      <c r="I30" s="69">
        <f>+'FR(Sept 30)'!I30/USD!$K$5</f>
        <v>-2.4846153846153944</v>
      </c>
    </row>
    <row r="31" spans="1:9" ht="12.75">
      <c r="A31" s="16" t="s">
        <v>35</v>
      </c>
      <c r="B31" s="6" t="s">
        <v>52</v>
      </c>
      <c r="C31" s="17"/>
      <c r="D31" s="68">
        <f>+'FR(Sept 30)'!D31/USD!$K$5</f>
        <v>0.12615384615384614</v>
      </c>
      <c r="E31" s="68">
        <f>+'FR(Sept 30)'!E31/USD!$K$5</f>
        <v>0.1676923076923077</v>
      </c>
      <c r="F31" s="68">
        <f>+'FR(Sept 30)'!F31/USD!$K$5</f>
        <v>0.19538461538461538</v>
      </c>
      <c r="G31" s="68">
        <f>+'FR(Sept 30)'!G31/USD!$K$5</f>
        <v>0.2938461538461538</v>
      </c>
      <c r="H31" s="68">
        <f>+'FR(Sept 30)'!H31/USD!$K$5</f>
        <v>0.31846153846153846</v>
      </c>
      <c r="I31" s="69">
        <f>+'FR(Sept 30)'!I31/USD!$K$5</f>
        <v>0.9830769230769231</v>
      </c>
    </row>
    <row r="32" spans="1:9" ht="12.75">
      <c r="A32" s="16" t="s">
        <v>36</v>
      </c>
      <c r="B32" s="6" t="s">
        <v>83</v>
      </c>
      <c r="C32" s="17"/>
      <c r="D32" s="68">
        <f>+'FR(Sept 30)'!D32/USD!$K$5</f>
        <v>0</v>
      </c>
      <c r="E32" s="68">
        <f>+'FR(Sept 30)'!E32/USD!$K$5</f>
        <v>0</v>
      </c>
      <c r="F32" s="68">
        <f>+'FR(Sept 30)'!F32/USD!$K$5</f>
        <v>0</v>
      </c>
      <c r="G32" s="68">
        <f>+'FR(Sept 30)'!G32/USD!$K$5</f>
        <v>0</v>
      </c>
      <c r="H32" s="68">
        <f>+'FR(Sept 30)'!H32/USD!$K$5</f>
        <v>0</v>
      </c>
      <c r="I32" s="69">
        <f>+'FR(Sept 30)'!I32/USD!$K$5</f>
        <v>0</v>
      </c>
    </row>
    <row r="33" spans="1:9" ht="12.75">
      <c r="A33" s="16"/>
      <c r="B33" s="6" t="s">
        <v>84</v>
      </c>
      <c r="C33" s="17"/>
      <c r="D33" s="68">
        <f>+'FR(Sept 30)'!D33/USD!$K$5</f>
        <v>1.5615384615384613</v>
      </c>
      <c r="E33" s="68">
        <f>+'FR(Sept 30)'!E33/USD!$K$5</f>
        <v>-0.8692307692307696</v>
      </c>
      <c r="F33" s="68">
        <f>+'FR(Sept 30)'!F33/USD!$K$5</f>
        <v>0.2369230769230774</v>
      </c>
      <c r="G33" s="68">
        <f>+'FR(Sept 30)'!G33/USD!$K$5</f>
        <v>0.6923076923076906</v>
      </c>
      <c r="H33" s="68">
        <f>+'FR(Sept 30)'!H33/USD!$K$5</f>
        <v>-0.32615384615384585</v>
      </c>
      <c r="I33" s="69">
        <f>+'FR(Sept 30)'!I33/USD!$K$5</f>
        <v>-1.501538461538471</v>
      </c>
    </row>
    <row r="34" spans="1:9" ht="12.75">
      <c r="A34" s="16" t="s">
        <v>37</v>
      </c>
      <c r="B34" s="6" t="s">
        <v>29</v>
      </c>
      <c r="C34" s="17"/>
      <c r="D34" s="68">
        <f>+'FR(Sept 30)'!D34/USD!$K$5</f>
        <v>0.14923076923076922</v>
      </c>
      <c r="E34" s="68">
        <f>+'FR(Sept 30)'!E34/USD!$K$5</f>
        <v>0.02923076923076923</v>
      </c>
      <c r="F34" s="68">
        <f>+'FR(Sept 30)'!F34/USD!$K$5</f>
        <v>0.04153846153846154</v>
      </c>
      <c r="G34" s="68">
        <f>+'FR(Sept 30)'!G34/USD!$K$5</f>
        <v>0.17846153846153845</v>
      </c>
      <c r="H34" s="68">
        <f>+'FR(Sept 30)'!H34/USD!$K$5</f>
        <v>0.07230769230769231</v>
      </c>
      <c r="I34" s="69">
        <f>+'FR(Sept 30)'!I34/USD!$K$5</f>
        <v>0.24153846153846154</v>
      </c>
    </row>
    <row r="35" spans="1:9" ht="12.75">
      <c r="A35" s="16" t="s">
        <v>38</v>
      </c>
      <c r="B35" s="19" t="s">
        <v>95</v>
      </c>
      <c r="C35" s="17"/>
      <c r="D35" s="27"/>
      <c r="E35" s="27"/>
      <c r="F35" s="27"/>
      <c r="G35" s="27"/>
      <c r="H35" s="27"/>
      <c r="I35" s="31"/>
    </row>
    <row r="36" spans="1:9" ht="12.75">
      <c r="A36" s="16"/>
      <c r="B36" s="7" t="s">
        <v>85</v>
      </c>
      <c r="C36" s="17"/>
      <c r="D36" s="41">
        <f>SUM(D33-D34)</f>
        <v>1.412307692307692</v>
      </c>
      <c r="E36" s="41">
        <f>SUM(E33-E34)</f>
        <v>-0.8984615384615389</v>
      </c>
      <c r="F36" s="41">
        <f>SUM(F33-F34)</f>
        <v>0.19538461538461588</v>
      </c>
      <c r="G36" s="41">
        <f>SUM(G33-G34)</f>
        <v>0.5138461538461522</v>
      </c>
      <c r="H36" s="41">
        <f>SUM(H33-H34)</f>
        <v>-0.39846153846153815</v>
      </c>
      <c r="I36" s="41">
        <f>SUM(I33-I34)</f>
        <v>-1.7430769230769325</v>
      </c>
    </row>
    <row r="37" spans="1:9" ht="12.75">
      <c r="A37" s="16" t="s">
        <v>39</v>
      </c>
      <c r="B37" s="6" t="s">
        <v>148</v>
      </c>
      <c r="C37" s="17"/>
      <c r="D37" s="27"/>
      <c r="E37" s="27"/>
      <c r="F37" s="27"/>
      <c r="G37" s="27"/>
      <c r="H37" s="27"/>
      <c r="I37" s="31"/>
    </row>
    <row r="38" spans="1:9" ht="12.75">
      <c r="A38" s="16" t="s">
        <v>40</v>
      </c>
      <c r="B38" s="7" t="s">
        <v>86</v>
      </c>
      <c r="C38" s="17"/>
      <c r="D38" s="27"/>
      <c r="E38" s="27"/>
      <c r="F38" s="27"/>
      <c r="G38" s="27"/>
      <c r="H38" s="27"/>
      <c r="I38" s="31"/>
    </row>
    <row r="39" spans="1:9" ht="12.75">
      <c r="A39" s="16"/>
      <c r="B39" s="7" t="s">
        <v>87</v>
      </c>
      <c r="C39" s="17"/>
      <c r="D39" s="40">
        <f>SUM(D36-D37)</f>
        <v>1.412307692307692</v>
      </c>
      <c r="E39" s="40">
        <f>SUM(E36-E37)</f>
        <v>-0.8984615384615389</v>
      </c>
      <c r="F39" s="40">
        <f>SUM(F36-F37)</f>
        <v>0.19538461538461588</v>
      </c>
      <c r="G39" s="40">
        <f>SUM(G36-G37)</f>
        <v>0.5138461538461522</v>
      </c>
      <c r="H39" s="40">
        <f>SUM(H36-H37)</f>
        <v>-0.39846153846153815</v>
      </c>
      <c r="I39" s="41">
        <f>SUM(I36-I37)</f>
        <v>-1.7430769230769325</v>
      </c>
    </row>
    <row r="40" spans="1:9" ht="12.75">
      <c r="A40" s="16" t="s">
        <v>41</v>
      </c>
      <c r="B40" s="6" t="s">
        <v>151</v>
      </c>
      <c r="C40" s="17"/>
      <c r="D40" s="68">
        <f>+'FR(Sept 30)'!D40/USD!$K$5</f>
        <v>-0.02</v>
      </c>
      <c r="E40" s="68">
        <f>+'FR(Sept 30)'!E40/USD!$K$5</f>
        <v>-0.04923076923076923</v>
      </c>
      <c r="F40" s="68">
        <f>+'FR(Sept 30)'!F40/USD!$K$5</f>
        <v>-0.10923076923076923</v>
      </c>
      <c r="G40" s="68">
        <f>+'FR(Sept 30)'!G40/USD!$K$5</f>
        <v>-0.06923076923076923</v>
      </c>
      <c r="H40" s="68">
        <f>+'FR(Sept 30)'!H40/USD!$K$5</f>
        <v>-0.07538461538461538</v>
      </c>
      <c r="I40" s="69">
        <f>+'FR(Sept 30)'!I40/USD!$K$5</f>
        <v>-0.09076923076923077</v>
      </c>
    </row>
    <row r="41" spans="1:9" ht="12.75">
      <c r="A41" s="16" t="s">
        <v>42</v>
      </c>
      <c r="B41" s="19" t="s">
        <v>88</v>
      </c>
      <c r="C41" s="17"/>
      <c r="D41" s="64"/>
      <c r="E41" s="64"/>
      <c r="F41" s="64"/>
      <c r="G41" s="64"/>
      <c r="H41" s="64"/>
      <c r="I41" s="38"/>
    </row>
    <row r="42" spans="1:9" ht="12.75">
      <c r="A42" s="16"/>
      <c r="B42" s="19" t="s">
        <v>89</v>
      </c>
      <c r="C42" s="17"/>
      <c r="D42" s="40">
        <f>SUM(D39-D40)</f>
        <v>1.432307692307692</v>
      </c>
      <c r="E42" s="40">
        <f>SUM(E39-E40)</f>
        <v>-0.8492307692307697</v>
      </c>
      <c r="F42" s="40">
        <f>SUM(F39-F40)</f>
        <v>0.3046153846153851</v>
      </c>
      <c r="G42" s="40">
        <f>SUM(G39-G40)</f>
        <v>0.5830769230769214</v>
      </c>
      <c r="H42" s="40">
        <f>SUM(H39-H40)</f>
        <v>-0.32307692307692276</v>
      </c>
      <c r="I42" s="41">
        <f>SUM(I39-I40)</f>
        <v>-1.6523076923077018</v>
      </c>
    </row>
    <row r="43" spans="1:9" ht="12.75">
      <c r="A43" s="16" t="s">
        <v>43</v>
      </c>
      <c r="B43" s="17" t="s">
        <v>147</v>
      </c>
      <c r="C43" s="17"/>
      <c r="D43" s="27">
        <v>0</v>
      </c>
      <c r="E43" s="27">
        <v>0</v>
      </c>
      <c r="F43" s="27">
        <v>0</v>
      </c>
      <c r="G43" s="27">
        <v>0</v>
      </c>
      <c r="H43" s="27">
        <v>0</v>
      </c>
      <c r="I43" s="31">
        <v>0</v>
      </c>
    </row>
    <row r="44" spans="1:9" ht="12.75">
      <c r="A44" s="16"/>
      <c r="B44" s="17" t="s">
        <v>53</v>
      </c>
      <c r="C44" s="17"/>
      <c r="D44" s="27"/>
      <c r="E44" s="27"/>
      <c r="F44" s="27"/>
      <c r="G44" s="27"/>
      <c r="H44" s="27"/>
      <c r="I44" s="31"/>
    </row>
    <row r="45" spans="1:9" ht="12.75">
      <c r="A45" s="16" t="s">
        <v>54</v>
      </c>
      <c r="B45" s="19" t="s">
        <v>55</v>
      </c>
      <c r="C45" s="19"/>
      <c r="D45" s="40">
        <f>SUM(D42-D44)</f>
        <v>1.432307692307692</v>
      </c>
      <c r="E45" s="40">
        <f>SUM(E42-E44)</f>
        <v>-0.8492307692307697</v>
      </c>
      <c r="F45" s="40">
        <f>SUM(F42-F44)</f>
        <v>0.3046153846153851</v>
      </c>
      <c r="G45" s="40">
        <f>SUM(G42-G44)</f>
        <v>0.5830769230769214</v>
      </c>
      <c r="H45" s="40">
        <f>SUM(H42-H44)</f>
        <v>-0.32307692307692276</v>
      </c>
      <c r="I45" s="41">
        <f>SUM(I42-I44)</f>
        <v>-1.6523076923077018</v>
      </c>
    </row>
    <row r="46" spans="1:9" ht="12.75">
      <c r="A46" s="16" t="s">
        <v>56</v>
      </c>
      <c r="B46" s="17" t="s">
        <v>57</v>
      </c>
      <c r="C46" s="17"/>
      <c r="D46" s="27"/>
      <c r="E46" s="27"/>
      <c r="F46" s="27"/>
      <c r="G46" s="27"/>
      <c r="H46" s="27"/>
      <c r="I46" s="31"/>
    </row>
    <row r="47" spans="1:9" ht="12.75">
      <c r="A47" s="16"/>
      <c r="B47" s="17" t="s">
        <v>172</v>
      </c>
      <c r="C47" s="17"/>
      <c r="D47" s="68">
        <f>+'FR(Sept 30)'!D47/USD!$K$5</f>
        <v>0.9353846153846154</v>
      </c>
      <c r="E47" s="68">
        <f>+'FR(Sept 30)'!E47/USD!$K$5</f>
        <v>0.9353846153846154</v>
      </c>
      <c r="F47" s="68">
        <f>+'FR(Sept 30)'!F47/USD!$K$5</f>
        <v>0.9353846153846154</v>
      </c>
      <c r="G47" s="68">
        <f>+'FR(Sept 30)'!G47/USD!$K$5</f>
        <v>0.9353846153846154</v>
      </c>
      <c r="H47" s="68">
        <f>+'FR(Sept 30)'!H47/USD!$K$5</f>
        <v>0.9353846153846154</v>
      </c>
      <c r="I47" s="69">
        <f>+'FR(Sept 30)'!I47/USD!$K$5</f>
        <v>0.9353846153846154</v>
      </c>
    </row>
    <row r="48" spans="1:9" ht="12.75">
      <c r="A48" s="16" t="s">
        <v>58</v>
      </c>
      <c r="B48" s="17" t="s">
        <v>100</v>
      </c>
      <c r="C48" s="17"/>
      <c r="D48" s="29"/>
      <c r="E48" s="29"/>
      <c r="F48" s="29"/>
      <c r="G48" s="33"/>
      <c r="H48" s="33"/>
      <c r="I48" s="31"/>
    </row>
    <row r="49" spans="1:9" ht="12.75">
      <c r="A49" s="16"/>
      <c r="B49" s="17" t="s">
        <v>101</v>
      </c>
      <c r="C49" s="17"/>
      <c r="D49" s="81">
        <v>0</v>
      </c>
      <c r="E49" s="81">
        <v>0</v>
      </c>
      <c r="F49" s="81">
        <v>0</v>
      </c>
      <c r="G49" s="82">
        <v>0</v>
      </c>
      <c r="H49" s="82">
        <v>0</v>
      </c>
      <c r="I49" s="31">
        <v>207.79</v>
      </c>
    </row>
    <row r="50" spans="1:9" ht="12.75">
      <c r="A50" s="16" t="s">
        <v>59</v>
      </c>
      <c r="B50" s="44" t="s">
        <v>18</v>
      </c>
      <c r="C50" s="17" t="s">
        <v>60</v>
      </c>
      <c r="D50" s="63"/>
      <c r="E50" s="63"/>
      <c r="F50" s="63"/>
      <c r="G50" s="35"/>
      <c r="H50" s="35"/>
      <c r="I50" s="35"/>
    </row>
    <row r="51" spans="1:9" ht="12.75">
      <c r="A51" s="16"/>
      <c r="B51" s="6"/>
      <c r="C51" s="17" t="s">
        <v>61</v>
      </c>
      <c r="D51" s="63"/>
      <c r="E51" s="63"/>
      <c r="F51" s="63"/>
      <c r="G51" s="35"/>
      <c r="H51" s="35"/>
      <c r="I51" s="35"/>
    </row>
    <row r="52" spans="1:9" ht="12.75">
      <c r="A52" s="16"/>
      <c r="B52" s="6"/>
      <c r="C52" s="17" t="s">
        <v>154</v>
      </c>
      <c r="D52" s="30" t="s">
        <v>173</v>
      </c>
      <c r="E52" s="30" t="s">
        <v>175</v>
      </c>
      <c r="F52" s="30" t="s">
        <v>176</v>
      </c>
      <c r="G52" s="30" t="s">
        <v>177</v>
      </c>
      <c r="H52" s="30" t="s">
        <v>178</v>
      </c>
      <c r="I52" s="34">
        <v>-0.54</v>
      </c>
    </row>
    <row r="53" spans="1:9" ht="12.75">
      <c r="A53" s="16"/>
      <c r="B53" s="6"/>
      <c r="C53" s="17" t="s">
        <v>63</v>
      </c>
      <c r="D53" s="63"/>
      <c r="E53" s="63"/>
      <c r="F53" s="63"/>
      <c r="G53" s="35"/>
      <c r="H53" s="35"/>
      <c r="I53" s="35"/>
    </row>
    <row r="54" spans="1:9" ht="12.75">
      <c r="A54" s="16"/>
      <c r="B54" s="6" t="s">
        <v>19</v>
      </c>
      <c r="C54" s="17" t="s">
        <v>60</v>
      </c>
      <c r="D54" s="63"/>
      <c r="E54" s="63"/>
      <c r="F54" s="63"/>
      <c r="G54" s="35"/>
      <c r="H54" s="35"/>
      <c r="I54" s="35"/>
    </row>
    <row r="55" spans="1:9" ht="12.75">
      <c r="A55" s="16"/>
      <c r="B55" s="6"/>
      <c r="C55" s="17" t="s">
        <v>64</v>
      </c>
      <c r="D55" s="63"/>
      <c r="E55" s="63"/>
      <c r="F55" s="63"/>
      <c r="G55" s="35"/>
      <c r="H55" s="35"/>
      <c r="I55" s="35"/>
    </row>
    <row r="56" spans="1:9" ht="12.75">
      <c r="A56" s="16"/>
      <c r="B56" s="6"/>
      <c r="C56" s="17" t="s">
        <v>62</v>
      </c>
      <c r="D56" s="30" t="s">
        <v>174</v>
      </c>
      <c r="E56" s="30" t="s">
        <v>179</v>
      </c>
      <c r="F56" s="30" t="s">
        <v>176</v>
      </c>
      <c r="G56" s="30" t="s">
        <v>180</v>
      </c>
      <c r="H56" s="30" t="s">
        <v>178</v>
      </c>
      <c r="I56" s="34">
        <v>-0.54</v>
      </c>
    </row>
    <row r="57" spans="1:9" ht="12.75">
      <c r="A57" s="16"/>
      <c r="B57" s="6"/>
      <c r="C57" s="6" t="s">
        <v>63</v>
      </c>
      <c r="D57" s="63"/>
      <c r="E57" s="63"/>
      <c r="F57" s="63"/>
      <c r="G57" s="63"/>
      <c r="H57" s="63"/>
      <c r="I57" s="35"/>
    </row>
    <row r="58" spans="1:9" ht="12.75">
      <c r="A58" s="16" t="s">
        <v>65</v>
      </c>
      <c r="B58" s="6" t="s">
        <v>66</v>
      </c>
      <c r="C58" s="17"/>
      <c r="D58" s="63"/>
      <c r="E58" s="35"/>
      <c r="F58" s="63"/>
      <c r="G58" s="35"/>
      <c r="H58" s="35"/>
      <c r="I58" s="35"/>
    </row>
    <row r="59" spans="1:9" ht="12.75">
      <c r="A59" s="18"/>
      <c r="B59" s="48" t="s">
        <v>70</v>
      </c>
      <c r="C59" s="17" t="s">
        <v>68</v>
      </c>
      <c r="D59" s="27"/>
      <c r="E59" s="31"/>
      <c r="F59" s="27"/>
      <c r="G59" s="31"/>
      <c r="H59" s="31"/>
      <c r="I59" s="31"/>
    </row>
    <row r="60" spans="1:9" ht="12.75">
      <c r="A60" s="45"/>
      <c r="B60" s="59"/>
      <c r="C60" s="25" t="s">
        <v>31</v>
      </c>
      <c r="D60" s="73">
        <v>12938883</v>
      </c>
      <c r="E60" s="73">
        <v>13029269</v>
      </c>
      <c r="F60" s="73">
        <v>13029269</v>
      </c>
      <c r="G60" s="73">
        <v>12938883</v>
      </c>
      <c r="H60" s="76">
        <v>13029269</v>
      </c>
      <c r="I60" s="76">
        <v>13029269</v>
      </c>
    </row>
    <row r="61" spans="1:9" ht="12.75">
      <c r="A61" s="45"/>
      <c r="B61" s="59"/>
      <c r="C61" s="25" t="s">
        <v>78</v>
      </c>
      <c r="D61" s="31">
        <v>42.54</v>
      </c>
      <c r="E61" s="31">
        <v>42.84</v>
      </c>
      <c r="F61" s="31">
        <v>42.84</v>
      </c>
      <c r="G61" s="31">
        <v>42.54</v>
      </c>
      <c r="H61" s="31">
        <v>42.84</v>
      </c>
      <c r="I61" s="31">
        <v>42.84</v>
      </c>
    </row>
    <row r="62" spans="1:9" ht="12.75">
      <c r="A62" s="18"/>
      <c r="B62" s="48" t="s">
        <v>67</v>
      </c>
      <c r="C62" s="6" t="s">
        <v>30</v>
      </c>
      <c r="D62" s="27"/>
      <c r="E62" s="31"/>
      <c r="F62" s="27"/>
      <c r="G62" s="35"/>
      <c r="H62" s="35"/>
      <c r="I62" s="35"/>
    </row>
    <row r="63" spans="1:9" ht="12.75">
      <c r="A63" s="18"/>
      <c r="B63" s="6" t="s">
        <v>18</v>
      </c>
      <c r="C63" s="17" t="s">
        <v>69</v>
      </c>
      <c r="D63" s="27"/>
      <c r="E63" s="31"/>
      <c r="F63" s="27"/>
      <c r="G63" s="35"/>
      <c r="H63" s="35"/>
      <c r="I63" s="35"/>
    </row>
    <row r="64" spans="1:9" ht="12.75">
      <c r="A64" s="18"/>
      <c r="B64" s="26"/>
      <c r="C64" s="25" t="s">
        <v>31</v>
      </c>
      <c r="D64" s="77" t="s">
        <v>94</v>
      </c>
      <c r="E64" s="31">
        <v>0</v>
      </c>
      <c r="F64" s="77" t="s">
        <v>94</v>
      </c>
      <c r="G64" s="80"/>
      <c r="H64" s="80"/>
      <c r="I64" s="80"/>
    </row>
    <row r="65" spans="1:9" ht="12.75">
      <c r="A65" s="18"/>
      <c r="B65" s="26"/>
      <c r="C65" s="25" t="s">
        <v>90</v>
      </c>
      <c r="D65" s="27"/>
      <c r="E65" s="31"/>
      <c r="F65" s="27"/>
      <c r="G65" s="31"/>
      <c r="H65" s="31"/>
      <c r="I65" s="31"/>
    </row>
    <row r="66" spans="1:9" ht="12.75">
      <c r="A66" s="18"/>
      <c r="B66" s="6"/>
      <c r="C66" s="17" t="s">
        <v>91</v>
      </c>
      <c r="D66" s="27"/>
      <c r="E66" s="31"/>
      <c r="F66" s="27"/>
      <c r="G66" s="31"/>
      <c r="H66" s="31"/>
      <c r="I66" s="31"/>
    </row>
    <row r="67" spans="1:9" ht="12.75">
      <c r="A67" s="18"/>
      <c r="B67" s="6"/>
      <c r="C67" s="17" t="s">
        <v>92</v>
      </c>
      <c r="D67" s="77" t="s">
        <v>94</v>
      </c>
      <c r="E67" s="31">
        <v>0</v>
      </c>
      <c r="F67" s="77" t="s">
        <v>94</v>
      </c>
      <c r="G67" s="80"/>
      <c r="H67" s="80"/>
      <c r="I67" s="80"/>
    </row>
    <row r="68" spans="1:9" ht="12.75">
      <c r="A68" s="18"/>
      <c r="B68" s="6"/>
      <c r="C68" s="25" t="s">
        <v>90</v>
      </c>
      <c r="D68" s="27"/>
      <c r="E68" s="31"/>
      <c r="F68" s="27"/>
      <c r="G68" s="31"/>
      <c r="H68" s="31"/>
      <c r="I68" s="31"/>
    </row>
    <row r="69" spans="1:9" ht="12.75">
      <c r="A69" s="18"/>
      <c r="B69" s="6"/>
      <c r="C69" s="17" t="s">
        <v>93</v>
      </c>
      <c r="D69" s="77" t="s">
        <v>94</v>
      </c>
      <c r="E69" s="31">
        <v>0</v>
      </c>
      <c r="F69" s="77" t="s">
        <v>94</v>
      </c>
      <c r="G69" s="80"/>
      <c r="H69" s="80"/>
      <c r="I69" s="80"/>
    </row>
    <row r="70" spans="1:9" ht="12.75">
      <c r="A70" s="18"/>
      <c r="B70" s="6" t="s">
        <v>19</v>
      </c>
      <c r="C70" s="6" t="s">
        <v>44</v>
      </c>
      <c r="D70" s="27"/>
      <c r="E70" s="31"/>
      <c r="F70" s="27"/>
      <c r="G70" s="35"/>
      <c r="H70" s="35"/>
      <c r="I70" s="35"/>
    </row>
    <row r="71" spans="1:9" ht="12.75">
      <c r="A71" s="18"/>
      <c r="B71" s="6"/>
      <c r="C71" s="25" t="s">
        <v>31</v>
      </c>
      <c r="D71" s="74">
        <v>17476178</v>
      </c>
      <c r="E71" s="74">
        <v>17385792</v>
      </c>
      <c r="F71" s="74">
        <v>17385792</v>
      </c>
      <c r="G71" s="74">
        <v>17476178</v>
      </c>
      <c r="H71" s="75">
        <v>17385792</v>
      </c>
      <c r="I71" s="75">
        <v>17385792</v>
      </c>
    </row>
    <row r="72" spans="1:9" ht="12.75">
      <c r="A72" s="18"/>
      <c r="B72" s="6"/>
      <c r="C72" s="25" t="s">
        <v>90</v>
      </c>
      <c r="D72" s="27"/>
      <c r="E72" s="27"/>
      <c r="F72" s="27"/>
      <c r="G72" s="27"/>
      <c r="H72" s="35"/>
      <c r="I72" s="31"/>
    </row>
    <row r="73" spans="1:9" ht="12.75">
      <c r="A73" s="18"/>
      <c r="B73" s="6"/>
      <c r="C73" s="17" t="s">
        <v>91</v>
      </c>
      <c r="D73" s="27"/>
      <c r="E73" s="27"/>
      <c r="F73" s="27"/>
      <c r="G73" s="27"/>
      <c r="H73" s="35"/>
      <c r="I73" s="31"/>
    </row>
    <row r="74" spans="1:9" ht="12.75">
      <c r="A74" s="18"/>
      <c r="B74" s="6"/>
      <c r="C74" s="17" t="s">
        <v>92</v>
      </c>
      <c r="D74" s="27">
        <v>100</v>
      </c>
      <c r="E74" s="27">
        <v>100</v>
      </c>
      <c r="F74" s="27">
        <v>100</v>
      </c>
      <c r="G74" s="27">
        <v>100</v>
      </c>
      <c r="H74" s="31">
        <v>100</v>
      </c>
      <c r="I74" s="31">
        <v>100</v>
      </c>
    </row>
    <row r="75" spans="1:9" ht="12.75">
      <c r="A75" s="18"/>
      <c r="B75" s="6"/>
      <c r="C75" s="25" t="s">
        <v>90</v>
      </c>
      <c r="D75" s="27"/>
      <c r="E75" s="27"/>
      <c r="F75" s="27"/>
      <c r="G75" s="27"/>
      <c r="H75" s="35"/>
      <c r="I75" s="31"/>
    </row>
    <row r="76" spans="1:9" ht="12.75">
      <c r="A76" s="18"/>
      <c r="B76" s="6"/>
      <c r="C76" s="17" t="s">
        <v>93</v>
      </c>
      <c r="D76" s="27">
        <v>57.46</v>
      </c>
      <c r="E76" s="27">
        <v>57.16</v>
      </c>
      <c r="F76" s="27">
        <v>57.16</v>
      </c>
      <c r="G76" s="27">
        <v>57.46</v>
      </c>
      <c r="H76" s="31">
        <v>57.16</v>
      </c>
      <c r="I76" s="31">
        <v>57.16</v>
      </c>
    </row>
    <row r="77" spans="1:9" ht="12.75">
      <c r="A77" s="20"/>
      <c r="B77" s="21"/>
      <c r="C77" s="21"/>
      <c r="D77" s="38"/>
      <c r="E77" s="36"/>
      <c r="F77" s="38"/>
      <c r="G77" s="36"/>
      <c r="H77" s="36"/>
      <c r="I77" s="38"/>
    </row>
    <row r="78" spans="1:9" ht="12.75">
      <c r="A78" s="107"/>
      <c r="B78" s="53"/>
      <c r="C78" s="53"/>
      <c r="D78" s="84"/>
      <c r="E78" s="55"/>
      <c r="F78" s="55"/>
      <c r="G78" s="55"/>
      <c r="H78" s="55"/>
      <c r="I78" s="100"/>
    </row>
    <row r="79" spans="1:9" ht="12.75">
      <c r="A79" s="16" t="s">
        <v>71</v>
      </c>
      <c r="B79" s="6" t="s">
        <v>72</v>
      </c>
      <c r="C79" s="54"/>
      <c r="D79" s="23"/>
      <c r="E79" s="24"/>
      <c r="F79" s="24"/>
      <c r="G79" s="24"/>
      <c r="H79" s="24"/>
      <c r="I79" s="28"/>
    </row>
    <row r="80" spans="1:9" ht="12.75">
      <c r="A80" s="18"/>
      <c r="B80" s="79"/>
      <c r="C80" s="57" t="s">
        <v>73</v>
      </c>
      <c r="D80" s="58"/>
      <c r="E80" s="124" t="s">
        <v>162</v>
      </c>
      <c r="F80" s="125"/>
      <c r="G80" s="70"/>
      <c r="H80" s="70"/>
      <c r="I80" s="28"/>
    </row>
    <row r="81" spans="1:9" ht="12.75">
      <c r="A81" s="18"/>
      <c r="B81" s="18" t="s">
        <v>79</v>
      </c>
      <c r="C81" s="54"/>
      <c r="D81" s="28"/>
      <c r="E81" s="145" t="s">
        <v>96</v>
      </c>
      <c r="F81" s="146"/>
      <c r="G81" s="70"/>
      <c r="H81" s="70"/>
      <c r="I81" s="28"/>
    </row>
    <row r="82" spans="1:9" ht="12.75">
      <c r="A82" s="18"/>
      <c r="B82" s="18" t="s">
        <v>74</v>
      </c>
      <c r="C82" s="54"/>
      <c r="D82" s="28"/>
      <c r="E82" s="147" t="s">
        <v>33</v>
      </c>
      <c r="F82" s="148"/>
      <c r="G82" s="70"/>
      <c r="H82" s="70"/>
      <c r="I82" s="28"/>
    </row>
    <row r="83" spans="1:9" ht="12.75">
      <c r="A83" s="18"/>
      <c r="B83" s="18" t="s">
        <v>80</v>
      </c>
      <c r="C83" s="54"/>
      <c r="D83" s="28"/>
      <c r="E83" s="147" t="s">
        <v>33</v>
      </c>
      <c r="F83" s="148"/>
      <c r="G83" s="70"/>
      <c r="H83" s="70"/>
      <c r="I83" s="28"/>
    </row>
    <row r="84" spans="1:9" ht="12.75">
      <c r="A84" s="18"/>
      <c r="B84" s="20" t="s">
        <v>75</v>
      </c>
      <c r="C84" s="56"/>
      <c r="D84" s="42"/>
      <c r="E84" s="127" t="s">
        <v>96</v>
      </c>
      <c r="F84" s="128"/>
      <c r="G84" s="70"/>
      <c r="H84" s="70"/>
      <c r="I84" s="28"/>
    </row>
    <row r="85" spans="1:9" ht="12.75">
      <c r="A85" s="20"/>
      <c r="B85" s="21"/>
      <c r="C85" s="56"/>
      <c r="D85" s="39"/>
      <c r="E85" s="37"/>
      <c r="F85" s="37"/>
      <c r="G85" s="37"/>
      <c r="H85" s="37"/>
      <c r="I85" s="42"/>
    </row>
    <row r="86" spans="1:9" ht="14.25">
      <c r="A86" s="114" t="s">
        <v>143</v>
      </c>
      <c r="B86" s="115"/>
      <c r="C86" s="115"/>
      <c r="D86" s="115"/>
      <c r="E86" s="115"/>
      <c r="F86" s="115"/>
      <c r="G86" s="115"/>
      <c r="H86" s="115"/>
      <c r="I86" s="116"/>
    </row>
    <row r="87" spans="1:9" ht="14.25">
      <c r="A87" s="105"/>
      <c r="B87" s="106"/>
      <c r="C87" s="106"/>
      <c r="D87" s="106"/>
      <c r="E87" s="106"/>
      <c r="F87" s="106"/>
      <c r="G87" s="106"/>
      <c r="H87" s="119" t="s">
        <v>182</v>
      </c>
      <c r="I87" s="139"/>
    </row>
    <row r="88" spans="1:9" ht="12.75">
      <c r="A88" s="93"/>
      <c r="B88" s="91"/>
      <c r="C88" s="91"/>
      <c r="D88" s="91"/>
      <c r="E88" s="91"/>
      <c r="F88" s="91"/>
      <c r="G88" s="119"/>
      <c r="H88" s="119"/>
      <c r="I88" s="83"/>
    </row>
    <row r="89" spans="1:9" ht="12.75">
      <c r="A89" s="8"/>
      <c r="B89" s="53"/>
      <c r="C89" s="98"/>
      <c r="D89" s="84"/>
      <c r="E89" s="55"/>
      <c r="F89" s="55"/>
      <c r="G89" s="100"/>
      <c r="H89" s="103" t="s">
        <v>144</v>
      </c>
      <c r="I89" s="61" t="s">
        <v>102</v>
      </c>
    </row>
    <row r="90" spans="1:9" ht="12.75">
      <c r="A90" s="11"/>
      <c r="B90" s="6"/>
      <c r="C90" s="54"/>
      <c r="D90" s="23"/>
      <c r="E90" s="24"/>
      <c r="F90" s="24"/>
      <c r="G90" s="28"/>
      <c r="H90" s="95" t="s">
        <v>103</v>
      </c>
      <c r="I90" s="94" t="s">
        <v>103</v>
      </c>
    </row>
    <row r="91" spans="1:9" ht="12.75">
      <c r="A91" s="11"/>
      <c r="B91" s="6"/>
      <c r="C91" s="85" t="s">
        <v>0</v>
      </c>
      <c r="D91" s="23"/>
      <c r="E91" s="24"/>
      <c r="F91" s="24"/>
      <c r="G91" s="12"/>
      <c r="H91" s="5" t="s">
        <v>158</v>
      </c>
      <c r="I91" s="86" t="s">
        <v>160</v>
      </c>
    </row>
    <row r="92" spans="1:9" ht="12.75">
      <c r="A92" s="13"/>
      <c r="B92" s="21"/>
      <c r="C92" s="87"/>
      <c r="D92" s="39"/>
      <c r="E92" s="37"/>
      <c r="F92" s="37"/>
      <c r="G92" s="43"/>
      <c r="H92" s="101" t="s">
        <v>16</v>
      </c>
      <c r="I92" s="99" t="s">
        <v>17</v>
      </c>
    </row>
    <row r="93" spans="1:9" ht="12.75">
      <c r="A93" s="8"/>
      <c r="B93" s="53"/>
      <c r="C93" s="104"/>
      <c r="D93" s="84"/>
      <c r="E93" s="55"/>
      <c r="F93" s="55"/>
      <c r="G93" s="92"/>
      <c r="H93" s="102"/>
      <c r="I93" s="103"/>
    </row>
    <row r="94" spans="1:9" ht="12.75">
      <c r="A94" s="11" t="s">
        <v>105</v>
      </c>
      <c r="B94" s="7" t="s">
        <v>106</v>
      </c>
      <c r="C94" s="88"/>
      <c r="D94" s="23"/>
      <c r="E94" s="24"/>
      <c r="F94" s="24"/>
      <c r="G94" s="28"/>
      <c r="H94" s="31"/>
      <c r="I94" s="31"/>
    </row>
    <row r="95" spans="1:9" ht="12.75">
      <c r="A95" s="16" t="s">
        <v>32</v>
      </c>
      <c r="B95" s="6" t="s">
        <v>107</v>
      </c>
      <c r="C95" s="89"/>
      <c r="D95" s="23"/>
      <c r="E95" s="24"/>
      <c r="F95" s="24"/>
      <c r="G95" s="28"/>
      <c r="H95" s="31"/>
      <c r="I95" s="31"/>
    </row>
    <row r="96" spans="1:9" ht="12.75">
      <c r="A96" s="18"/>
      <c r="B96" s="6" t="s">
        <v>18</v>
      </c>
      <c r="C96" s="6" t="s">
        <v>108</v>
      </c>
      <c r="D96" s="23"/>
      <c r="E96" s="24"/>
      <c r="F96" s="24"/>
      <c r="G96" s="28"/>
      <c r="H96" s="68">
        <f>+'FR(Sept 30)'!H96/USD!$K$5</f>
        <v>0.9353846153846154</v>
      </c>
      <c r="I96" s="69">
        <f>+'FR(Sept 30)'!I96/USD!$K$5</f>
        <v>0.9353846153846154</v>
      </c>
    </row>
    <row r="97" spans="1:9" ht="12.75">
      <c r="A97" s="18"/>
      <c r="B97" s="6" t="s">
        <v>19</v>
      </c>
      <c r="C97" s="6" t="s">
        <v>109</v>
      </c>
      <c r="D97" s="23"/>
      <c r="E97" s="24"/>
      <c r="F97" s="24"/>
      <c r="G97" s="28"/>
      <c r="H97" s="68">
        <f>+'FR(Sept 30)'!H97/USD!$K$5</f>
        <v>32.07846153846154</v>
      </c>
      <c r="I97" s="69">
        <f>+'FR(Sept 30)'!I97/USD!$K$5</f>
        <v>31.967692307692307</v>
      </c>
    </row>
    <row r="98" spans="1:9" ht="12.75">
      <c r="A98" s="18"/>
      <c r="B98" s="120" t="s">
        <v>110</v>
      </c>
      <c r="C98" s="120"/>
      <c r="D98" s="120"/>
      <c r="E98" s="120"/>
      <c r="F98" s="120"/>
      <c r="G98" s="121"/>
      <c r="H98" s="41">
        <f>SUM(H96:H97)</f>
        <v>33.01384615384615</v>
      </c>
      <c r="I98" s="41">
        <f>SUM(I96:I97)</f>
        <v>32.903076923076924</v>
      </c>
    </row>
    <row r="99" spans="1:9" ht="12.75">
      <c r="A99" s="16" t="s">
        <v>33</v>
      </c>
      <c r="B99" s="6" t="s">
        <v>111</v>
      </c>
      <c r="C99" s="6"/>
      <c r="D99" s="23"/>
      <c r="E99" s="24"/>
      <c r="F99" s="24"/>
      <c r="G99" s="28"/>
      <c r="H99" s="31"/>
      <c r="I99" s="31"/>
    </row>
    <row r="100" spans="1:9" ht="12.75">
      <c r="A100" s="18"/>
      <c r="B100" s="6" t="s">
        <v>18</v>
      </c>
      <c r="C100" s="6" t="s">
        <v>112</v>
      </c>
      <c r="D100" s="23"/>
      <c r="E100" s="24"/>
      <c r="F100" s="24"/>
      <c r="G100" s="28"/>
      <c r="H100" s="68">
        <f>+'FR(Sept 30)'!H100/USD!$K$5</f>
        <v>0</v>
      </c>
      <c r="I100" s="69">
        <f>+'FR(Sept 30)'!I100/USD!$K$5</f>
        <v>0</v>
      </c>
    </row>
    <row r="101" spans="1:9" ht="12.75">
      <c r="A101" s="18"/>
      <c r="B101" s="6" t="s">
        <v>19</v>
      </c>
      <c r="C101" s="6" t="s">
        <v>113</v>
      </c>
      <c r="D101" s="23"/>
      <c r="E101" s="24"/>
      <c r="F101" s="24"/>
      <c r="G101" s="28"/>
      <c r="H101" s="68">
        <f>+'FR(Sept 30)'!H101/USD!$K$5</f>
        <v>0</v>
      </c>
      <c r="I101" s="69">
        <f>+'FR(Sept 30)'!I101/USD!$K$5</f>
        <v>0</v>
      </c>
    </row>
    <row r="102" spans="1:9" ht="12.75">
      <c r="A102" s="18"/>
      <c r="B102" s="6" t="s">
        <v>21</v>
      </c>
      <c r="C102" s="6" t="s">
        <v>114</v>
      </c>
      <c r="D102" s="23"/>
      <c r="E102" s="24"/>
      <c r="F102" s="24"/>
      <c r="G102" s="28"/>
      <c r="H102" s="68">
        <f>+'FR(Sept 30)'!H102/USD!$K$5</f>
        <v>0.01076923076923077</v>
      </c>
      <c r="I102" s="69">
        <f>+'FR(Sept 30)'!I102/USD!$K$5</f>
        <v>0.015384615384615385</v>
      </c>
    </row>
    <row r="103" spans="1:9" ht="12.75">
      <c r="A103" s="18"/>
      <c r="B103" s="6" t="s">
        <v>22</v>
      </c>
      <c r="C103" s="6" t="s">
        <v>115</v>
      </c>
      <c r="D103" s="23"/>
      <c r="E103" s="24"/>
      <c r="F103" s="24"/>
      <c r="G103" s="28"/>
      <c r="H103" s="68">
        <f>+'FR(Sept 30)'!H103/USD!$K$5</f>
        <v>0.42</v>
      </c>
      <c r="I103" s="69">
        <f>+'FR(Sept 30)'!I103/USD!$K$5</f>
        <v>0.39692307692307693</v>
      </c>
    </row>
    <row r="104" spans="1:9" ht="12.75">
      <c r="A104" s="18"/>
      <c r="B104" s="120" t="s">
        <v>116</v>
      </c>
      <c r="C104" s="120"/>
      <c r="D104" s="120"/>
      <c r="E104" s="120"/>
      <c r="F104" s="120"/>
      <c r="G104" s="121"/>
      <c r="H104" s="41">
        <f>SUM(H100:H103)</f>
        <v>0.43076923076923074</v>
      </c>
      <c r="I104" s="41">
        <f>SUM(I100:I103)</f>
        <v>0.4123076923076923</v>
      </c>
    </row>
    <row r="105" spans="1:9" ht="12.75">
      <c r="A105" s="16" t="s">
        <v>34</v>
      </c>
      <c r="B105" s="6" t="s">
        <v>117</v>
      </c>
      <c r="C105" s="6"/>
      <c r="D105" s="23"/>
      <c r="E105" s="24"/>
      <c r="F105" s="24"/>
      <c r="G105" s="28"/>
      <c r="H105" s="31"/>
      <c r="I105" s="31"/>
    </row>
    <row r="106" spans="1:9" ht="12.75">
      <c r="A106" s="18"/>
      <c r="B106" s="6" t="s">
        <v>18</v>
      </c>
      <c r="C106" s="6" t="s">
        <v>118</v>
      </c>
      <c r="D106" s="23"/>
      <c r="E106" s="24"/>
      <c r="F106" s="24"/>
      <c r="G106" s="28"/>
      <c r="H106" s="68">
        <f>+'FR(Sept 30)'!H106/USD!$K$5</f>
        <v>3.227692307692308</v>
      </c>
      <c r="I106" s="69">
        <f>+'FR(Sept 30)'!I106/USD!$K$5</f>
        <v>0.9400000000000001</v>
      </c>
    </row>
    <row r="107" spans="1:9" ht="12.75">
      <c r="A107" s="18"/>
      <c r="B107" s="6" t="s">
        <v>19</v>
      </c>
      <c r="C107" s="6" t="s">
        <v>119</v>
      </c>
      <c r="D107" s="23"/>
      <c r="E107" s="24"/>
      <c r="F107" s="24"/>
      <c r="G107" s="28"/>
      <c r="H107" s="68">
        <f>+'FR(Sept 30)'!H107/USD!$K$5</f>
        <v>9.433846153846154</v>
      </c>
      <c r="I107" s="69">
        <f>+'FR(Sept 30)'!I107/USD!$K$5</f>
        <v>5.227692307692307</v>
      </c>
    </row>
    <row r="108" spans="1:9" ht="12.75">
      <c r="A108" s="18"/>
      <c r="B108" s="6" t="s">
        <v>21</v>
      </c>
      <c r="C108" s="6" t="s">
        <v>120</v>
      </c>
      <c r="D108" s="23"/>
      <c r="E108" s="24"/>
      <c r="F108" s="24"/>
      <c r="G108" s="28"/>
      <c r="H108" s="68">
        <f>+'FR(Sept 30)'!H108/USD!$K$5</f>
        <v>7.003076923076923</v>
      </c>
      <c r="I108" s="69">
        <f>+'FR(Sept 30)'!I108/USD!$K$5</f>
        <v>5.133846153846154</v>
      </c>
    </row>
    <row r="109" spans="1:9" ht="12.75">
      <c r="A109" s="18"/>
      <c r="B109" s="6" t="s">
        <v>22</v>
      </c>
      <c r="C109" s="6" t="s">
        <v>121</v>
      </c>
      <c r="D109" s="23"/>
      <c r="E109" s="24"/>
      <c r="F109" s="24"/>
      <c r="G109" s="28"/>
      <c r="H109" s="68">
        <f>+'FR(Sept 30)'!H109/USD!$K$5</f>
        <v>1.8553846153846154</v>
      </c>
      <c r="I109" s="69">
        <f>+'FR(Sept 30)'!I109/USD!$K$5</f>
        <v>2.0415384615384613</v>
      </c>
    </row>
    <row r="110" spans="1:9" ht="12.75">
      <c r="A110" s="18"/>
      <c r="B110" s="120" t="s">
        <v>122</v>
      </c>
      <c r="C110" s="120"/>
      <c r="D110" s="120"/>
      <c r="E110" s="120"/>
      <c r="F110" s="120"/>
      <c r="G110" s="121"/>
      <c r="H110" s="41">
        <f>SUM(H106:H109)</f>
        <v>21.520000000000003</v>
      </c>
      <c r="I110" s="41">
        <f>SUM(I106:I109)</f>
        <v>13.343076923076923</v>
      </c>
    </row>
    <row r="111" spans="1:9" ht="12.75">
      <c r="A111" s="18"/>
      <c r="B111" s="110" t="s">
        <v>123</v>
      </c>
      <c r="C111" s="110"/>
      <c r="D111" s="110"/>
      <c r="E111" s="110"/>
      <c r="F111" s="110"/>
      <c r="G111" s="111"/>
      <c r="H111" s="90">
        <f>SUM(H98+H104+H110)</f>
        <v>54.964615384615385</v>
      </c>
      <c r="I111" s="90">
        <f>SUM(I98+I104+I110)</f>
        <v>46.65846153846154</v>
      </c>
    </row>
    <row r="112" spans="1:9" ht="12.75">
      <c r="A112" s="11" t="s">
        <v>124</v>
      </c>
      <c r="B112" s="7" t="s">
        <v>125</v>
      </c>
      <c r="C112" s="6"/>
      <c r="D112" s="23"/>
      <c r="E112" s="24"/>
      <c r="F112" s="24"/>
      <c r="G112" s="28"/>
      <c r="H112" s="31"/>
      <c r="I112" s="31"/>
    </row>
    <row r="113" spans="1:9" ht="12.75">
      <c r="A113" s="16" t="s">
        <v>32</v>
      </c>
      <c r="B113" s="6" t="s">
        <v>126</v>
      </c>
      <c r="C113" s="6"/>
      <c r="D113" s="23"/>
      <c r="E113" s="24"/>
      <c r="F113" s="24"/>
      <c r="G113" s="28"/>
      <c r="H113" s="31"/>
      <c r="I113" s="31"/>
    </row>
    <row r="114" spans="1:9" ht="12.75">
      <c r="A114" s="18"/>
      <c r="B114" s="6" t="s">
        <v>18</v>
      </c>
      <c r="C114" s="6" t="s">
        <v>127</v>
      </c>
      <c r="D114" s="23"/>
      <c r="E114" s="24"/>
      <c r="F114" s="24"/>
      <c r="G114" s="28"/>
      <c r="H114" s="68">
        <f>+'FR(Sept 30)'!H114/USD!$K$5</f>
        <v>5.976923076923077</v>
      </c>
      <c r="I114" s="69">
        <f>+'FR(Sept 30)'!I114/USD!$K$5</f>
        <v>6.343076923076922</v>
      </c>
    </row>
    <row r="115" spans="1:9" ht="12.75">
      <c r="A115" s="18"/>
      <c r="B115" s="6" t="s">
        <v>19</v>
      </c>
      <c r="C115" s="6" t="s">
        <v>128</v>
      </c>
      <c r="D115" s="23"/>
      <c r="E115" s="24"/>
      <c r="F115" s="24"/>
      <c r="G115" s="28"/>
      <c r="H115" s="68">
        <f>+'FR(Sept 30)'!H115/USD!$K$5</f>
        <v>11.146153846153847</v>
      </c>
      <c r="I115" s="69">
        <f>+'FR(Sept 30)'!I115/USD!$K$5</f>
        <v>11.146153846153847</v>
      </c>
    </row>
    <row r="116" spans="1:9" ht="12.75">
      <c r="A116" s="18"/>
      <c r="B116" s="6" t="s">
        <v>21</v>
      </c>
      <c r="C116" s="6" t="s">
        <v>129</v>
      </c>
      <c r="D116" s="23"/>
      <c r="E116" s="24"/>
      <c r="F116" s="24"/>
      <c r="G116" s="28"/>
      <c r="H116" s="68">
        <f>+'FR(Sept 30)'!H116/USD!$K$5</f>
        <v>0.6476923076923077</v>
      </c>
      <c r="I116" s="69">
        <f>+'FR(Sept 30)'!I116/USD!$K$5</f>
        <v>0.5446153846153846</v>
      </c>
    </row>
    <row r="117" spans="1:9" ht="12.75">
      <c r="A117" s="18"/>
      <c r="B117" s="6" t="s">
        <v>22</v>
      </c>
      <c r="C117" s="6" t="s">
        <v>130</v>
      </c>
      <c r="D117" s="23"/>
      <c r="E117" s="24"/>
      <c r="F117" s="24"/>
      <c r="G117" s="28"/>
      <c r="H117" s="68">
        <f>+'FR(Sept 30)'!H117/USD!$K$5</f>
        <v>2.123076923076923</v>
      </c>
      <c r="I117" s="69">
        <f>+'FR(Sept 30)'!I117/USD!$K$5</f>
        <v>2.096923076923077</v>
      </c>
    </row>
    <row r="118" spans="1:9" ht="12.75">
      <c r="A118" s="18"/>
      <c r="B118" s="6" t="s">
        <v>23</v>
      </c>
      <c r="C118" s="6" t="s">
        <v>131</v>
      </c>
      <c r="D118" s="23"/>
      <c r="E118" s="24"/>
      <c r="F118" s="24"/>
      <c r="G118" s="28"/>
      <c r="H118" s="68">
        <f>+'FR(Sept 30)'!H118/USD!$K$5</f>
        <v>4.610769230769231</v>
      </c>
      <c r="I118" s="69">
        <f>+'FR(Sept 30)'!I118/USD!$K$5</f>
        <v>4.378461538461538</v>
      </c>
    </row>
    <row r="119" spans="1:9" ht="12.75">
      <c r="A119" s="18"/>
      <c r="B119" s="120" t="s">
        <v>132</v>
      </c>
      <c r="C119" s="120"/>
      <c r="D119" s="120"/>
      <c r="E119" s="120"/>
      <c r="F119" s="120"/>
      <c r="G119" s="121"/>
      <c r="H119" s="41">
        <f>SUM(H114:H118)</f>
        <v>24.504615384615384</v>
      </c>
      <c r="I119" s="41">
        <f>SUM(I114:I118)</f>
        <v>24.50923076923077</v>
      </c>
    </row>
    <row r="120" spans="1:9" ht="12.75">
      <c r="A120" s="16" t="s">
        <v>33</v>
      </c>
      <c r="B120" s="6" t="s">
        <v>133</v>
      </c>
      <c r="C120" s="6"/>
      <c r="D120" s="23"/>
      <c r="E120" s="24"/>
      <c r="F120" s="24"/>
      <c r="G120" s="28"/>
      <c r="H120" s="31"/>
      <c r="I120" s="31"/>
    </row>
    <row r="121" spans="1:9" ht="12.75">
      <c r="A121" s="18"/>
      <c r="B121" s="6" t="s">
        <v>18</v>
      </c>
      <c r="C121" s="6" t="s">
        <v>134</v>
      </c>
      <c r="D121" s="23"/>
      <c r="E121" s="24"/>
      <c r="F121" s="24"/>
      <c r="G121" s="28"/>
      <c r="H121" s="68">
        <f>+'FR(Sept 30)'!H121/USD!$K$5</f>
        <v>3.8400000000000003</v>
      </c>
      <c r="I121" s="69">
        <f>+'FR(Sept 30)'!I121/USD!$K$5</f>
        <v>3.8184615384615386</v>
      </c>
    </row>
    <row r="122" spans="1:9" ht="12.75">
      <c r="A122" s="18"/>
      <c r="B122" s="6" t="s">
        <v>19</v>
      </c>
      <c r="C122" s="6" t="s">
        <v>135</v>
      </c>
      <c r="D122" s="23"/>
      <c r="E122" s="24"/>
      <c r="F122" s="24"/>
      <c r="G122" s="28"/>
      <c r="H122" s="68">
        <f>+'FR(Sept 30)'!H122/USD!$K$5</f>
        <v>14.49076923076923</v>
      </c>
      <c r="I122" s="69">
        <f>+'FR(Sept 30)'!I122/USD!$K$5</f>
        <v>11.267692307692307</v>
      </c>
    </row>
    <row r="123" spans="1:9" ht="12.75">
      <c r="A123" s="18"/>
      <c r="B123" s="6" t="s">
        <v>21</v>
      </c>
      <c r="C123" s="6" t="s">
        <v>136</v>
      </c>
      <c r="D123" s="23"/>
      <c r="E123" s="24"/>
      <c r="F123" s="24"/>
      <c r="G123" s="28"/>
      <c r="H123" s="68">
        <f>+'FR(Sept 30)'!H123/USD!$K$5</f>
        <v>9.00153846153846</v>
      </c>
      <c r="I123" s="69">
        <f>+'FR(Sept 30)'!I123/USD!$K$5</f>
        <v>4.015384615384615</v>
      </c>
    </row>
    <row r="124" spans="1:9" ht="12.75">
      <c r="A124" s="18"/>
      <c r="B124" s="6" t="s">
        <v>22</v>
      </c>
      <c r="C124" s="44" t="s">
        <v>145</v>
      </c>
      <c r="D124" s="23"/>
      <c r="E124" s="24"/>
      <c r="F124" s="24"/>
      <c r="G124" s="28"/>
      <c r="H124" s="68">
        <f>+'FR(Sept 30)'!H124/USD!$K$5</f>
        <v>2.147692307692308</v>
      </c>
      <c r="I124" s="69">
        <f>+'FR(Sept 30)'!I124/USD!$K$5</f>
        <v>2.1599999999999997</v>
      </c>
    </row>
    <row r="125" spans="1:9" ht="12.75">
      <c r="A125" s="18"/>
      <c r="B125" s="6" t="s">
        <v>23</v>
      </c>
      <c r="C125" s="6" t="s">
        <v>137</v>
      </c>
      <c r="D125" s="23"/>
      <c r="E125" s="24"/>
      <c r="F125" s="24"/>
      <c r="G125" s="28"/>
      <c r="H125" s="68">
        <f>+'FR(Sept 30)'!H125/USD!$K$5</f>
        <v>0.42</v>
      </c>
      <c r="I125" s="69">
        <f>+'FR(Sept 30)'!I125/USD!$K$5</f>
        <v>0.4153846153846154</v>
      </c>
    </row>
    <row r="126" spans="1:9" ht="12.75">
      <c r="A126" s="18"/>
      <c r="B126" s="6" t="s">
        <v>24</v>
      </c>
      <c r="C126" s="6" t="s">
        <v>138</v>
      </c>
      <c r="D126" s="23"/>
      <c r="E126" s="24"/>
      <c r="F126" s="24"/>
      <c r="G126" s="28"/>
      <c r="H126" s="68">
        <f>+'FR(Sept 30)'!H126/USD!$K$5</f>
        <v>0.56</v>
      </c>
      <c r="I126" s="69">
        <f>+'FR(Sept 30)'!I126/USD!$K$5</f>
        <v>0.47230769230769226</v>
      </c>
    </row>
    <row r="127" spans="1:9" ht="12.75">
      <c r="A127" s="18"/>
      <c r="B127" s="120" t="s">
        <v>139</v>
      </c>
      <c r="C127" s="120"/>
      <c r="D127" s="120"/>
      <c r="E127" s="120"/>
      <c r="F127" s="120"/>
      <c r="G127" s="121"/>
      <c r="H127" s="41">
        <f>SUM(H121:H126)</f>
        <v>30.46</v>
      </c>
      <c r="I127" s="41">
        <f>SUM(I121:I126)</f>
        <v>22.149230769230766</v>
      </c>
    </row>
    <row r="128" spans="1:9" ht="12.75">
      <c r="A128" s="20"/>
      <c r="B128" s="137" t="s">
        <v>140</v>
      </c>
      <c r="C128" s="137"/>
      <c r="D128" s="137"/>
      <c r="E128" s="137"/>
      <c r="F128" s="137"/>
      <c r="G128" s="138"/>
      <c r="H128" s="90">
        <f>SUM(H119+H127)</f>
        <v>54.964615384615385</v>
      </c>
      <c r="I128" s="90">
        <f>SUM(I119+I127)</f>
        <v>46.65846153846154</v>
      </c>
    </row>
    <row r="129" spans="1:9" ht="12.75">
      <c r="A129" s="107"/>
      <c r="B129" s="53"/>
      <c r="C129" s="98"/>
      <c r="D129" s="84"/>
      <c r="E129" s="55"/>
      <c r="F129" s="55"/>
      <c r="G129" s="55"/>
      <c r="H129" s="55"/>
      <c r="I129" s="100"/>
    </row>
    <row r="130" spans="1:9" ht="12.75">
      <c r="A130" s="11" t="s">
        <v>10</v>
      </c>
      <c r="B130" s="47"/>
      <c r="C130" s="48"/>
      <c r="D130" s="48"/>
      <c r="E130" s="48"/>
      <c r="F130" s="48"/>
      <c r="G130" s="48"/>
      <c r="H130" s="48"/>
      <c r="I130" s="49"/>
    </row>
    <row r="131" spans="1:9" ht="12.75">
      <c r="A131" s="46"/>
      <c r="B131" s="47"/>
      <c r="C131" s="48"/>
      <c r="D131" s="48"/>
      <c r="E131" s="48"/>
      <c r="F131" s="48"/>
      <c r="G131" s="48"/>
      <c r="H131" s="48"/>
      <c r="I131" s="49"/>
    </row>
    <row r="132" spans="1:9" ht="12.75">
      <c r="A132" s="62" t="s">
        <v>8</v>
      </c>
      <c r="B132" s="129" t="s">
        <v>150</v>
      </c>
      <c r="C132" s="129"/>
      <c r="D132" s="129"/>
      <c r="E132" s="129"/>
      <c r="F132" s="129"/>
      <c r="G132" s="129"/>
      <c r="H132" s="129"/>
      <c r="I132" s="130"/>
    </row>
    <row r="133" spans="1:9" ht="12.75">
      <c r="A133" s="62"/>
      <c r="B133" s="117" t="s">
        <v>171</v>
      </c>
      <c r="C133" s="117"/>
      <c r="D133" s="117"/>
      <c r="E133" s="117"/>
      <c r="F133" s="117"/>
      <c r="G133" s="117"/>
      <c r="H133" s="117"/>
      <c r="I133" s="118"/>
    </row>
    <row r="134" spans="1:9" ht="12.75">
      <c r="A134" s="62" t="s">
        <v>5</v>
      </c>
      <c r="B134" s="129" t="s">
        <v>99</v>
      </c>
      <c r="C134" s="129"/>
      <c r="D134" s="129"/>
      <c r="E134" s="129"/>
      <c r="F134" s="129"/>
      <c r="G134" s="129"/>
      <c r="H134" s="129"/>
      <c r="I134" s="130"/>
    </row>
    <row r="135" spans="1:9" ht="12.75">
      <c r="A135" s="62" t="s">
        <v>4</v>
      </c>
      <c r="B135" s="129" t="s">
        <v>163</v>
      </c>
      <c r="C135" s="129"/>
      <c r="D135" s="129"/>
      <c r="E135" s="129"/>
      <c r="F135" s="129"/>
      <c r="G135" s="129"/>
      <c r="H135" s="129"/>
      <c r="I135" s="130"/>
    </row>
    <row r="136" spans="1:9" ht="45" customHeight="1">
      <c r="A136" s="62" t="s">
        <v>2</v>
      </c>
      <c r="B136" s="112" t="s">
        <v>183</v>
      </c>
      <c r="C136" s="112"/>
      <c r="D136" s="112"/>
      <c r="E136" s="112"/>
      <c r="F136" s="112"/>
      <c r="G136" s="112"/>
      <c r="H136" s="112"/>
      <c r="I136" s="113"/>
    </row>
    <row r="137" spans="1:9" ht="12.75">
      <c r="A137" s="62" t="s">
        <v>97</v>
      </c>
      <c r="B137" s="112" t="s">
        <v>170</v>
      </c>
      <c r="C137" s="112"/>
      <c r="D137" s="112"/>
      <c r="E137" s="112"/>
      <c r="F137" s="112"/>
      <c r="G137" s="112"/>
      <c r="H137" s="112"/>
      <c r="I137" s="113"/>
    </row>
    <row r="138" spans="1:9" ht="12.75">
      <c r="A138" s="62" t="s">
        <v>149</v>
      </c>
      <c r="B138" s="129" t="s">
        <v>98</v>
      </c>
      <c r="C138" s="129"/>
      <c r="D138" s="129"/>
      <c r="E138" s="129"/>
      <c r="F138" s="129"/>
      <c r="G138" s="129"/>
      <c r="H138" s="129"/>
      <c r="I138" s="130"/>
    </row>
    <row r="139" spans="1:9" ht="12.75">
      <c r="A139" s="18"/>
      <c r="B139" s="6"/>
      <c r="C139" s="6"/>
      <c r="D139" s="6"/>
      <c r="E139" s="6"/>
      <c r="F139" s="6"/>
      <c r="G139" s="6"/>
      <c r="H139" s="6"/>
      <c r="I139" s="17"/>
    </row>
    <row r="140" spans="1:9" ht="12.75">
      <c r="A140" s="18"/>
      <c r="B140" s="6"/>
      <c r="C140" s="6"/>
      <c r="D140" s="6"/>
      <c r="E140" s="6"/>
      <c r="F140" s="6" t="s">
        <v>146</v>
      </c>
      <c r="G140" s="6"/>
      <c r="H140" s="6"/>
      <c r="I140" s="17"/>
    </row>
    <row r="141" spans="1:9" ht="12.75">
      <c r="A141" s="18"/>
      <c r="B141" s="6"/>
      <c r="C141" s="6"/>
      <c r="D141" s="6"/>
      <c r="E141" s="6"/>
      <c r="F141" s="6"/>
      <c r="G141" s="6"/>
      <c r="H141" s="6"/>
      <c r="I141" s="17"/>
    </row>
    <row r="142" spans="1:9" ht="12.75">
      <c r="A142" s="18"/>
      <c r="B142" s="6"/>
      <c r="C142" s="6"/>
      <c r="D142" s="6"/>
      <c r="E142" s="6"/>
      <c r="F142" s="6" t="s">
        <v>13</v>
      </c>
      <c r="G142" s="6"/>
      <c r="H142" s="6"/>
      <c r="I142" s="17"/>
    </row>
    <row r="143" spans="1:9" ht="12.75">
      <c r="A143" s="18"/>
      <c r="B143" s="6"/>
      <c r="C143" s="6"/>
      <c r="D143" s="6"/>
      <c r="E143" s="6"/>
      <c r="F143" s="6"/>
      <c r="G143" s="6"/>
      <c r="H143" s="6"/>
      <c r="I143" s="17"/>
    </row>
    <row r="144" spans="1:9" ht="12.75">
      <c r="A144" s="18"/>
      <c r="B144" s="6"/>
      <c r="C144" s="6"/>
      <c r="D144" s="6"/>
      <c r="E144" s="6"/>
      <c r="F144" s="6"/>
      <c r="G144" s="6"/>
      <c r="H144" s="6"/>
      <c r="I144" s="17"/>
    </row>
    <row r="145" spans="1:9" ht="12.75">
      <c r="A145" s="11" t="s">
        <v>46</v>
      </c>
      <c r="B145" s="6"/>
      <c r="C145" s="6" t="s">
        <v>45</v>
      </c>
      <c r="D145" s="6"/>
      <c r="E145" s="6"/>
      <c r="F145" s="6" t="s">
        <v>12</v>
      </c>
      <c r="G145" s="6"/>
      <c r="H145" s="6"/>
      <c r="I145" s="17"/>
    </row>
    <row r="146" spans="1:9" ht="12.75">
      <c r="A146" s="13" t="s">
        <v>76</v>
      </c>
      <c r="B146" s="21"/>
      <c r="C146" s="50" t="s">
        <v>171</v>
      </c>
      <c r="D146" s="21"/>
      <c r="E146" s="21"/>
      <c r="F146" s="21" t="s">
        <v>11</v>
      </c>
      <c r="G146" s="21"/>
      <c r="H146" s="21"/>
      <c r="I146" s="22"/>
    </row>
  </sheetData>
  <sheetProtection/>
  <mergeCells count="32">
    <mergeCell ref="A5:I5"/>
    <mergeCell ref="A6:I6"/>
    <mergeCell ref="A7:I7"/>
    <mergeCell ref="F8:I8"/>
    <mergeCell ref="D10:F11"/>
    <mergeCell ref="G10:H11"/>
    <mergeCell ref="D13:F13"/>
    <mergeCell ref="G13:H13"/>
    <mergeCell ref="B19:C19"/>
    <mergeCell ref="B28:C28"/>
    <mergeCell ref="E80:F80"/>
    <mergeCell ref="E81:F81"/>
    <mergeCell ref="E82:F82"/>
    <mergeCell ref="E83:F83"/>
    <mergeCell ref="E84:F84"/>
    <mergeCell ref="A86:I86"/>
    <mergeCell ref="H87:I87"/>
    <mergeCell ref="G88:H88"/>
    <mergeCell ref="B98:G98"/>
    <mergeCell ref="B104:G104"/>
    <mergeCell ref="B110:G110"/>
    <mergeCell ref="B111:G111"/>
    <mergeCell ref="B119:G119"/>
    <mergeCell ref="B127:G127"/>
    <mergeCell ref="B137:I137"/>
    <mergeCell ref="B138:I138"/>
    <mergeCell ref="B128:G128"/>
    <mergeCell ref="B132:I132"/>
    <mergeCell ref="B133:I133"/>
    <mergeCell ref="B134:I134"/>
    <mergeCell ref="B135:I135"/>
    <mergeCell ref="B136:I13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Manugraph India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Threeza</dc:creator>
  <cp:keywords/>
  <dc:description/>
  <cp:lastModifiedBy>Manugraph India Ltd</cp:lastModifiedBy>
  <cp:lastPrinted>2015-10-12T11:19:40Z</cp:lastPrinted>
  <dcterms:created xsi:type="dcterms:W3CDTF">2002-11-18T10:31:12Z</dcterms:created>
  <dcterms:modified xsi:type="dcterms:W3CDTF">2015-10-28T12:11:26Z</dcterms:modified>
  <cp:category/>
  <cp:version/>
  <cp:contentType/>
  <cp:contentStatus/>
</cp:coreProperties>
</file>